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18-2019\"/>
    </mc:Choice>
  </mc:AlternateContent>
  <bookViews>
    <workbookView xWindow="0" yWindow="0" windowWidth="19200" windowHeight="11595"/>
  </bookViews>
  <sheets>
    <sheet name="Sheet1" sheetId="1" r:id="rId1"/>
    <sheet name="Chart" sheetId="2" r:id="rId2"/>
  </sheets>
  <definedNames>
    <definedName name="_xlnm.Print_Area" localSheetId="0">Sheet1!$A:$G</definedName>
    <definedName name="_xlnm.Print_Titles" localSheetId="0">Sheet1!$1:$6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5" i="1" l="1"/>
  <c r="E233" i="1" l="1"/>
  <c r="E232" i="1"/>
  <c r="E231" i="1"/>
  <c r="E230" i="1"/>
  <c r="E229" i="1"/>
  <c r="E228" i="1"/>
  <c r="E217" i="1" l="1"/>
  <c r="E207" i="1" l="1"/>
  <c r="E206" i="1"/>
  <c r="E205" i="1"/>
  <c r="E204" i="1"/>
  <c r="E203" i="1"/>
  <c r="E202" i="1"/>
  <c r="E198" i="1" l="1"/>
  <c r="E188" i="1" l="1"/>
  <c r="E187" i="1"/>
  <c r="E186" i="1"/>
  <c r="E185" i="1"/>
  <c r="E184" i="1"/>
  <c r="E183" i="1"/>
  <c r="E182" i="1"/>
  <c r="E170" i="1" l="1"/>
  <c r="E169" i="1"/>
  <c r="E168" i="1"/>
  <c r="E167" i="1"/>
  <c r="E166" i="1"/>
  <c r="E165" i="1"/>
  <c r="E164" i="1" l="1"/>
  <c r="E163" i="1" l="1"/>
  <c r="E153" i="1" l="1"/>
  <c r="E147" i="1" l="1"/>
  <c r="E146" i="1"/>
  <c r="E145" i="1" l="1"/>
  <c r="E151" i="1" l="1"/>
  <c r="E150" i="1"/>
  <c r="E149" i="1"/>
  <c r="E148" i="1"/>
  <c r="E134" i="1" l="1"/>
  <c r="E133" i="1"/>
  <c r="E132" i="1"/>
  <c r="E131" i="1"/>
  <c r="E128" i="1" l="1"/>
  <c r="B8" i="2" l="1"/>
  <c r="B11" i="2"/>
  <c r="B9" i="2"/>
  <c r="B6" i="2"/>
  <c r="B4" i="2"/>
  <c r="B3" i="2"/>
  <c r="E91" i="1" l="1"/>
  <c r="E92" i="1"/>
  <c r="E123" i="1" l="1"/>
  <c r="E122" i="1"/>
  <c r="E121" i="1"/>
  <c r="E120" i="1"/>
  <c r="E119" i="1"/>
  <c r="E117" i="1"/>
  <c r="E116" i="1"/>
  <c r="E115" i="1"/>
  <c r="E114" i="1"/>
  <c r="E113" i="1"/>
  <c r="E112" i="1"/>
  <c r="E111" i="1"/>
  <c r="E105" i="1" l="1"/>
  <c r="E104" i="1"/>
  <c r="E103" i="1"/>
  <c r="E102" i="1"/>
  <c r="E101" i="1"/>
  <c r="E99" i="1"/>
  <c r="E98" i="1"/>
  <c r="E97" i="1"/>
  <c r="E96" i="1"/>
  <c r="E95" i="1"/>
  <c r="E94" i="1"/>
  <c r="E93" i="1"/>
  <c r="E33" i="1" l="1"/>
  <c r="E82" i="1"/>
  <c r="E81" i="1"/>
  <c r="E80" i="1"/>
  <c r="E79" i="1"/>
  <c r="E78" i="1"/>
  <c r="E76" i="1"/>
  <c r="E75" i="1"/>
  <c r="E74" i="1"/>
  <c r="E73" i="1"/>
  <c r="E72" i="1"/>
  <c r="E71" i="1"/>
  <c r="E70" i="1"/>
  <c r="E64" i="1"/>
  <c r="E63" i="1"/>
  <c r="E62" i="1"/>
  <c r="E61" i="1"/>
  <c r="E60" i="1"/>
  <c r="E58" i="1"/>
  <c r="E57" i="1"/>
  <c r="E56" i="1"/>
  <c r="E55" i="1"/>
  <c r="E54" i="1"/>
  <c r="E53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2" i="1"/>
  <c r="E27" i="1"/>
  <c r="E26" i="1"/>
  <c r="E25" i="1"/>
  <c r="E24" i="1"/>
  <c r="E23" i="1"/>
  <c r="E21" i="1"/>
  <c r="E20" i="1"/>
  <c r="E19" i="1"/>
  <c r="E18" i="1"/>
  <c r="E17" i="1"/>
  <c r="E16" i="1"/>
  <c r="E15" i="1"/>
  <c r="E13" i="1"/>
  <c r="E12" i="1"/>
  <c r="E11" i="1"/>
  <c r="B2" i="2" l="1"/>
  <c r="B5" i="2"/>
  <c r="B1" i="2"/>
  <c r="B7" i="2"/>
  <c r="E52" i="1"/>
  <c r="B10" i="2" s="1"/>
  <c r="B12" i="2" l="1"/>
  <c r="B14" i="2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</calcChain>
</file>

<file path=xl/sharedStrings.xml><?xml version="1.0" encoding="utf-8"?>
<sst xmlns="http://schemas.openxmlformats.org/spreadsheetml/2006/main" count="257" uniqueCount="122">
  <si>
    <t>Date</t>
  </si>
  <si>
    <t>Description</t>
  </si>
  <si>
    <t>Ref. No.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</si>
  <si>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2018</t>
    </r>
  </si>
  <si>
    <t>Annual Allotment for Fiscal Year 2019</t>
  </si>
  <si>
    <t>Quantity</t>
  </si>
  <si>
    <t>Unit Cost</t>
  </si>
  <si>
    <t>Ream of copier paper</t>
  </si>
  <si>
    <t>12 pack of 8 x 11 notepads</t>
  </si>
  <si>
    <t>19 - 11</t>
  </si>
  <si>
    <t>Subscription to the Star Advertiser</t>
  </si>
  <si>
    <t>CAR ALLOWANCE; Monthly</t>
  </si>
  <si>
    <t>COPIES Xerox front black &amp; white</t>
  </si>
  <si>
    <t>COPIES Xerox front color</t>
  </si>
  <si>
    <t>COPIES Xerox back black &amp; white</t>
  </si>
  <si>
    <t>COPIES Xerox back color</t>
  </si>
  <si>
    <t>COPIES Xerox 3rd floor black &amp; white</t>
  </si>
  <si>
    <t>COPIES Xerox 3rd floor  color</t>
  </si>
  <si>
    <t>POSTAGE</t>
  </si>
  <si>
    <t>PRINTING</t>
  </si>
  <si>
    <t>PHOTOS</t>
  </si>
  <si>
    <t>CELLULAR; None</t>
  </si>
  <si>
    <t>WIRELESS NETWORK CARD / 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</si>
  <si>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2018</t>
    </r>
  </si>
  <si>
    <t>Total Cost</t>
  </si>
  <si>
    <t>Balance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</si>
  <si>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2018</t>
    </r>
  </si>
  <si>
    <t>19 - 31</t>
  </si>
  <si>
    <t>11.5 x 14.5 envelope w/o C &amp; C address</t>
  </si>
  <si>
    <t>Black foil certificate folder portrait</t>
  </si>
  <si>
    <t>19 - 44</t>
  </si>
  <si>
    <t>adjustment; no charge for FY19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</si>
  <si>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2018</t>
    </r>
  </si>
  <si>
    <t>19 - 62</t>
  </si>
  <si>
    <t>19 - 79</t>
  </si>
  <si>
    <t>REGISTRATION 2018 National League of Cities Los Angeles, CA 11/7 - 10/18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</si>
  <si>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2018</t>
    </r>
  </si>
  <si>
    <t>19 - 95</t>
  </si>
  <si>
    <t>19 - 99</t>
  </si>
  <si>
    <t>INTENT TO TRAVEL 2018 National League of Cities Los Angeles, CA 11/7 - 10/18</t>
  </si>
  <si>
    <t>19 - 100</t>
  </si>
  <si>
    <t>AIRFARE 2018 National League of Cities Los Angeles, CA 11/7 - 10/18</t>
  </si>
  <si>
    <t>19 - 101</t>
  </si>
  <si>
    <t>19 - 102</t>
  </si>
  <si>
    <t>Split cost w/ Rep. Ward for rental of Hahaione Elementary School cafeteria</t>
  </si>
  <si>
    <t>HOTEL 2018 National League of Cities Los Angeles, CA 11/7 - 10/18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</si>
  <si>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2018</t>
    </r>
  </si>
  <si>
    <t>PRINTING; Business cards T. Ozawa</t>
  </si>
  <si>
    <t>Blue foil certificate folder landscape</t>
  </si>
  <si>
    <t>1 lei for Honorary Certificate recipient at 9/14/18 Council meeting</t>
  </si>
  <si>
    <t>19 - 116</t>
  </si>
  <si>
    <t>1 year subscription to Pacific Business News</t>
  </si>
  <si>
    <t>Cell, Wireless</t>
  </si>
  <si>
    <t>Copies</t>
  </si>
  <si>
    <t>Facility Use</t>
  </si>
  <si>
    <t>Lei and Food</t>
  </si>
  <si>
    <t>Office Supplies</t>
  </si>
  <si>
    <t>Postage</t>
  </si>
  <si>
    <t>Printing, Photos, Certificates, Certificate supplies</t>
  </si>
  <si>
    <t>Travel and Conferences</t>
  </si>
  <si>
    <t>Vehicle Allowance, parking</t>
  </si>
  <si>
    <t>Miscellaneous</t>
  </si>
  <si>
    <t>expended to date</t>
  </si>
  <si>
    <t>ACA</t>
  </si>
  <si>
    <t>remaining</t>
  </si>
  <si>
    <t>Subscription</t>
  </si>
  <si>
    <t>19 - 118</t>
  </si>
  <si>
    <t>6 month subscription to the Star Advertiser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</si>
  <si>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2019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</si>
  <si>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2019</t>
    </r>
  </si>
  <si>
    <t>19 - 163</t>
  </si>
  <si>
    <t>2 frames for Honorary Certificates</t>
  </si>
  <si>
    <t>12 leis for Honorary Certificate recipient at 8/15/18 Council meeting</t>
  </si>
  <si>
    <t>7 leis for Honorary Certificate recipient at 10/3/18 Council meeting</t>
  </si>
  <si>
    <t>2 leis for Honorary Certificate recipient at 11/14/18 Council meeting</t>
  </si>
  <si>
    <t>HONORARY CERTIFICATES 1st 60 no charge; Updated total 1</t>
  </si>
  <si>
    <t>HONORARY CERTIFICATES 1st 60 no charge; Updated total 0</t>
  </si>
  <si>
    <t>HONORARY CERTIFICATES 1st 60 no charge; Updated total 3</t>
  </si>
  <si>
    <t>HONORARY CERTIFICATES 1st 60 no charge; Updated total 4</t>
  </si>
  <si>
    <t>HONORARY CERTIFICATES 1st 60 no charge; Updated total 5</t>
  </si>
  <si>
    <t>Ream of letterhead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</si>
  <si>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2019</t>
    </r>
  </si>
  <si>
    <t>CAR ALLOWANCE; Monthly partial</t>
  </si>
  <si>
    <t>PRINTING; Business cards M. Formby &amp; K. Amazaki</t>
  </si>
  <si>
    <t>HONORARY CERTIFICATES 1st 60 no charge; Updated total 6</t>
  </si>
  <si>
    <t>19 - 175</t>
  </si>
  <si>
    <t>3 frames for Honorary Certificates</t>
  </si>
  <si>
    <t>19 - 176</t>
  </si>
  <si>
    <t>11 leis for Honorary Certificate recipients at 3/8/19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</si>
  <si>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2019</t>
    </r>
  </si>
  <si>
    <t xml:space="preserve">PRINTING; Notepads Councilmember </t>
  </si>
  <si>
    <t>HONORARY CERTIFICATES 1st 60 no charge; Updated total 10</t>
  </si>
  <si>
    <t>1 lei for Message of Aloha speaker at 4/17/19 Council meeting</t>
  </si>
  <si>
    <t>1 frame for Honorary Certificate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</si>
  <si>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2019</t>
    </r>
  </si>
  <si>
    <t>HONORARY CERTIFICATES 1st 60 no charge; Updated total 11</t>
  </si>
  <si>
    <t>District 4 Councilmember Tommy Waters</t>
  </si>
  <si>
    <t>Black foil certificate folder landscape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</si>
  <si>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2019</t>
    </r>
  </si>
  <si>
    <t>4 Councilmember Waters' signature rubber stamp</t>
  </si>
  <si>
    <t>HONORARY CERTIFICATES 1st 60 no charge; Updated total 12</t>
  </si>
  <si>
    <t>19 - 257</t>
  </si>
  <si>
    <t>19 - 258</t>
  </si>
  <si>
    <t>HP laser jet enterpise M507n printer</t>
  </si>
  <si>
    <t>1 year subscription to Guide Net</t>
  </si>
  <si>
    <t>1 year subscription to Star Advertiser</t>
  </si>
  <si>
    <t>19 - 196</t>
  </si>
  <si>
    <t>19 - 198</t>
  </si>
  <si>
    <t>19 - 236</t>
  </si>
  <si>
    <t>19 - 256</t>
  </si>
  <si>
    <t>19 - 260</t>
  </si>
  <si>
    <t>1 year subscription to Constant Contact</t>
  </si>
  <si>
    <t>19 - 266</t>
  </si>
  <si>
    <t>INTENT TO TRAVEL 2019 FTA Meeting Washington, D.C. 6/10 - 13/2019</t>
  </si>
  <si>
    <t>19 - 277</t>
  </si>
  <si>
    <t>INTENT TO TRAVEL 2019 FTA Meeting Washington, D.C. 6/10 - 13/2019 (see ACA # 19 -266)</t>
  </si>
  <si>
    <t>COMPLETED TRAVEL 2019 FTA Meeting Washington, D.C. 6/10 - 13/2019</t>
  </si>
  <si>
    <t>Ream of parchment paper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</si>
  <si>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2019</t>
    </r>
  </si>
  <si>
    <t>PRINTING; Business cards T. Waters, A. Yanagi, M. Suyat, A. Morales &amp; D. Aoyagi</t>
  </si>
  <si>
    <t>3 shoji screen 4 panel for office use</t>
  </si>
  <si>
    <t>19 - 280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</si>
</sst>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_);[Red]\(&quot;$&quot;#,##0.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Border="1" applyAlignment="1"/>
    <xf numFmtId="14" fontId="0" fillId="0" borderId="0" xfId="0" applyNumberFormat="1" applyBorder="1"/>
    <xf numFmtId="0" fontId="0" fillId="0" borderId="0" xfId="0" applyFill="1" applyBorder="1"/>
    <xf numFmtId="8" fontId="0" fillId="0" borderId="1" xfId="0" applyNumberFormat="1" applyBorder="1"/>
    <xf numFmtId="8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FY2019, D4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0"/>
              <c:layout>
                <c:manualLayout>
                  <c:x val="-5.8766887267925868E-3"/>
                  <c:y val="1.250078500436327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Chart!$A$1:$A$11</c:f>
              <c:strCache>
                <c:ptCount val="11"/>
                <c:pt idx="0">
                  <c:v>Cell, Wireless</c:v>
                </c:pt>
                <c:pt idx="1">
                  <c:v>Copies</c:v>
                </c:pt>
                <c:pt idx="2">
                  <c:v>Facility Use</c:v>
                </c:pt>
                <c:pt idx="3">
                  <c:v>Lei and Food</c:v>
                </c:pt>
                <c:pt idx="4">
                  <c:v>Office Supplies</c:v>
                </c:pt>
                <c:pt idx="5">
                  <c:v>Postage</c:v>
                </c:pt>
                <c:pt idx="6">
                  <c:v>Printing, Photos, Certificates, Certificate supplies</c:v>
                </c:pt>
                <c:pt idx="7">
                  <c:v>Subscription</c:v>
                </c:pt>
                <c:pt idx="8">
                  <c:v>Travel and Conferences</c:v>
                </c:pt>
                <c:pt idx="9">
                  <c:v>Vehicle Allowance, parking</c:v>
                </c:pt>
                <c:pt idx="10">
                  <c:v>Miscellaneous</c:v>
                </c:pt>
              </c:strCache>
            </c:strRef>
          </c:cat>
          <c:val>
            <c:numRef>
              <c:f>Chart!$B$1:$B$11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47623</xdr:rowOff>
    </xdr:from>
    <xdr:to>
      <xdr:col>5</xdr:col>
      <xdr:colOff>571500</xdr:colOff>
      <xdr:row>47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tabSelected="1" topLeftCell="C215" workbookViewId="0">
      <selection activeCell="H215" sqref="H1:H1048576"/>
    </sheetView>
  </sheetViews>
  <sheetFormatPr defaultRowHeight="15" x14ac:dyDescent="0.25"/>
  <cols>
    <col min="1" max="1" width="10.7109375" customWidth="1"/>
    <col min="2" max="2" width="78.85546875" customWidth="1"/>
    <col min="3" max="3" width="8.7109375" bestFit="1" customWidth="1"/>
    <col min="4" max="4" width="9" bestFit="1" customWidth="1"/>
    <col min="5" max="5" width="11.28515625" customWidth="1"/>
    <col min="6" max="6" width="10.85546875" bestFit="1" customWidth="1"/>
    <col min="7" max="7" width="8.140625" bestFit="1" customWidth="1"/>
  </cols>
  <sheetData>
    <row r="1" spans="1:7" x14ac:dyDescent="0.25">
      <c r="B1" t="s">
        <v>96</v>
      </c>
    </row>
    <row r="3" spans="1:7" x14ac:dyDescent="0.25">
      <c r="B3" t="s">
        <v>118</v>
      </c>
    </row>
    <row r="5" spans="1:7" x14ac:dyDescent="0.25">
      <c r="A5" t="s">
        <v>0</v>
      </c>
      <c r="B5" t="s">
        <v>1</v>
      </c>
      <c r="C5" t="s">
        <v>5</v>
      </c>
      <c r="D5" t="s">
        <v>6</v>
      </c>
      <c r="E5" t="s">
        <v>24</v>
      </c>
      <c r="F5" t="s">
        <v>25</v>
      </c>
      <c r="G5" t="s">
        <v>2</v>
      </c>
    </row>
    <row r="7" spans="1:7" x14ac:dyDescent="0.25">
      <c r="A7" s="1">
        <v>43282</v>
      </c>
      <c r="B7" t="s">
        <v>4</v>
      </c>
      <c r="F7" s="2">
        <v>20000</v>
      </c>
    </row>
    <row r="9" spans="1:7" x14ac:dyDescent="0.25">
      <c r="B9" t="s">
        <v>3</v>
      </c>
    </row>
    <row r="11" spans="1:7" x14ac:dyDescent="0.25">
      <c r="A11" s="1">
        <v>43305</v>
      </c>
      <c r="B11" t="s">
        <v>7</v>
      </c>
      <c r="C11">
        <v>10</v>
      </c>
      <c r="D11" s="2">
        <v>3.4</v>
      </c>
      <c r="E11" s="2">
        <f t="shared" ref="E11:E27" si="0">C11*D11</f>
        <v>34</v>
      </c>
      <c r="F11" s="2">
        <f>SUM(F7-E11)</f>
        <v>19966</v>
      </c>
    </row>
    <row r="12" spans="1:7" x14ac:dyDescent="0.25">
      <c r="A12" s="1">
        <v>43305</v>
      </c>
      <c r="B12" t="s">
        <v>8</v>
      </c>
      <c r="C12">
        <v>1</v>
      </c>
      <c r="D12" s="2">
        <v>6.84</v>
      </c>
      <c r="E12" s="2">
        <f t="shared" si="0"/>
        <v>6.84</v>
      </c>
      <c r="F12" s="2">
        <f>SUM(F11-E12)</f>
        <v>19959.16</v>
      </c>
    </row>
    <row r="13" spans="1:7" x14ac:dyDescent="0.25">
      <c r="A13" s="5">
        <v>43373</v>
      </c>
      <c r="B13" s="6" t="s">
        <v>31</v>
      </c>
      <c r="C13">
        <v>1</v>
      </c>
      <c r="D13" s="2">
        <v>-6.84</v>
      </c>
      <c r="E13" s="2">
        <f t="shared" si="0"/>
        <v>-6.84</v>
      </c>
      <c r="F13" s="2">
        <f t="shared" ref="F13:F27" si="1">SUM(F12-E13)</f>
        <v>19966</v>
      </c>
    </row>
    <row r="14" spans="1:7" x14ac:dyDescent="0.25">
      <c r="A14" s="1">
        <v>43305</v>
      </c>
      <c r="B14" t="s">
        <v>10</v>
      </c>
      <c r="E14" s="2">
        <v>154.30000000000001</v>
      </c>
      <c r="F14" s="2">
        <f t="shared" si="1"/>
        <v>19811.7</v>
      </c>
      <c r="G14" t="s">
        <v>9</v>
      </c>
    </row>
    <row r="15" spans="1:7" x14ac:dyDescent="0.25">
      <c r="A15" s="1">
        <v>43312</v>
      </c>
      <c r="B15" t="s">
        <v>11</v>
      </c>
      <c r="C15">
        <v>1</v>
      </c>
      <c r="D15" s="2">
        <v>300</v>
      </c>
      <c r="E15" s="2">
        <f t="shared" si="0"/>
        <v>300</v>
      </c>
      <c r="F15" s="2">
        <f t="shared" si="1"/>
        <v>19511.7</v>
      </c>
    </row>
    <row r="16" spans="1:7" x14ac:dyDescent="0.25">
      <c r="A16" s="1">
        <v>43312</v>
      </c>
      <c r="B16" t="s">
        <v>12</v>
      </c>
      <c r="C16">
        <v>13</v>
      </c>
      <c r="D16" s="3">
        <v>1.2E-2</v>
      </c>
      <c r="E16" s="2">
        <f t="shared" si="0"/>
        <v>0.156</v>
      </c>
      <c r="F16" s="2">
        <f t="shared" si="1"/>
        <v>19511.544000000002</v>
      </c>
    </row>
    <row r="17" spans="1:7" x14ac:dyDescent="0.25">
      <c r="A17" s="1">
        <v>43312</v>
      </c>
      <c r="B17" t="s">
        <v>13</v>
      </c>
      <c r="C17">
        <v>2</v>
      </c>
      <c r="D17" s="3">
        <v>7.5999999999999998E-2</v>
      </c>
      <c r="E17" s="2">
        <f t="shared" si="0"/>
        <v>0.152</v>
      </c>
      <c r="F17" s="2">
        <f t="shared" si="1"/>
        <v>19511.392000000003</v>
      </c>
    </row>
    <row r="18" spans="1:7" x14ac:dyDescent="0.25">
      <c r="A18" s="1">
        <v>43312</v>
      </c>
      <c r="B18" t="s">
        <v>14</v>
      </c>
      <c r="C18">
        <v>111</v>
      </c>
      <c r="D18" s="3">
        <v>1.2E-2</v>
      </c>
      <c r="E18" s="2">
        <f t="shared" si="0"/>
        <v>1.3320000000000001</v>
      </c>
      <c r="F18" s="2">
        <f t="shared" si="1"/>
        <v>19510.060000000005</v>
      </c>
    </row>
    <row r="19" spans="1:7" x14ac:dyDescent="0.25">
      <c r="A19" s="1">
        <v>43312</v>
      </c>
      <c r="B19" t="s">
        <v>15</v>
      </c>
      <c r="C19">
        <v>47</v>
      </c>
      <c r="D19" s="3">
        <v>7.5999999999999998E-2</v>
      </c>
      <c r="E19" s="2">
        <f t="shared" si="0"/>
        <v>3.5720000000000001</v>
      </c>
      <c r="F19" s="2">
        <f t="shared" si="1"/>
        <v>19506.488000000005</v>
      </c>
    </row>
    <row r="20" spans="1:7" x14ac:dyDescent="0.25">
      <c r="A20" s="1">
        <v>43312</v>
      </c>
      <c r="B20" t="s">
        <v>16</v>
      </c>
      <c r="C20">
        <v>434</v>
      </c>
      <c r="D20" s="3">
        <v>1.0999999999999999E-2</v>
      </c>
      <c r="E20" s="2">
        <f t="shared" si="0"/>
        <v>4.774</v>
      </c>
      <c r="F20" s="2">
        <f t="shared" si="1"/>
        <v>19501.714000000004</v>
      </c>
    </row>
    <row r="21" spans="1:7" x14ac:dyDescent="0.25">
      <c r="A21" s="1">
        <v>43312</v>
      </c>
      <c r="B21" t="s">
        <v>17</v>
      </c>
      <c r="C21">
        <v>551</v>
      </c>
      <c r="D21" s="3">
        <v>5.6000000000000001E-2</v>
      </c>
      <c r="E21" s="2">
        <f t="shared" si="0"/>
        <v>30.856000000000002</v>
      </c>
      <c r="F21" s="2">
        <f t="shared" si="1"/>
        <v>19470.858000000004</v>
      </c>
    </row>
    <row r="22" spans="1:7" x14ac:dyDescent="0.25">
      <c r="A22" s="1">
        <v>43312</v>
      </c>
      <c r="B22" t="s">
        <v>18</v>
      </c>
      <c r="C22">
        <v>8</v>
      </c>
      <c r="D22" s="2"/>
      <c r="E22" s="2">
        <v>16.559999999999999</v>
      </c>
      <c r="F22" s="2">
        <f t="shared" si="1"/>
        <v>19454.298000000003</v>
      </c>
    </row>
    <row r="23" spans="1:7" x14ac:dyDescent="0.25">
      <c r="A23" s="1">
        <v>43312</v>
      </c>
      <c r="B23" t="s">
        <v>19</v>
      </c>
      <c r="C23">
        <v>0</v>
      </c>
      <c r="D23" s="2">
        <v>0</v>
      </c>
      <c r="E23" s="2">
        <f t="shared" si="0"/>
        <v>0</v>
      </c>
      <c r="F23" s="2">
        <f t="shared" si="1"/>
        <v>19454.298000000003</v>
      </c>
    </row>
    <row r="24" spans="1:7" x14ac:dyDescent="0.25">
      <c r="A24" s="1">
        <v>43312</v>
      </c>
      <c r="B24" s="4" t="s">
        <v>76</v>
      </c>
      <c r="C24">
        <v>0</v>
      </c>
      <c r="D24" s="2">
        <v>0</v>
      </c>
      <c r="E24" s="2">
        <f t="shared" si="0"/>
        <v>0</v>
      </c>
      <c r="F24" s="2">
        <f t="shared" si="1"/>
        <v>19454.298000000003</v>
      </c>
    </row>
    <row r="25" spans="1:7" x14ac:dyDescent="0.25">
      <c r="A25" s="1">
        <v>43312</v>
      </c>
      <c r="B25" t="s">
        <v>20</v>
      </c>
      <c r="C25">
        <v>0</v>
      </c>
      <c r="D25" s="2">
        <v>1.5</v>
      </c>
      <c r="E25" s="2">
        <f t="shared" si="0"/>
        <v>0</v>
      </c>
      <c r="F25" s="2">
        <f t="shared" si="1"/>
        <v>19454.298000000003</v>
      </c>
    </row>
    <row r="26" spans="1:7" x14ac:dyDescent="0.25">
      <c r="A26" s="1">
        <v>43312</v>
      </c>
      <c r="B26" t="s">
        <v>22</v>
      </c>
      <c r="C26">
        <v>0</v>
      </c>
      <c r="D26" s="2">
        <v>0</v>
      </c>
      <c r="E26" s="2">
        <f t="shared" si="0"/>
        <v>0</v>
      </c>
      <c r="F26" s="2">
        <f t="shared" si="1"/>
        <v>19454.298000000003</v>
      </c>
    </row>
    <row r="27" spans="1:7" x14ac:dyDescent="0.25">
      <c r="A27" s="1">
        <v>43312</v>
      </c>
      <c r="B27" t="s">
        <v>21</v>
      </c>
      <c r="C27">
        <v>0</v>
      </c>
      <c r="D27" s="2">
        <v>0</v>
      </c>
      <c r="E27" s="2">
        <f t="shared" si="0"/>
        <v>0</v>
      </c>
      <c r="F27" s="2">
        <f t="shared" si="1"/>
        <v>19454.298000000003</v>
      </c>
    </row>
    <row r="29" spans="1:7" x14ac:dyDescent="0.25">
      <c r="B29" t="s">
        <v>23</v>
      </c>
    </row>
    <row r="31" spans="1:7" x14ac:dyDescent="0.25">
      <c r="A31" s="1">
        <v>43341</v>
      </c>
      <c r="B31" t="s">
        <v>72</v>
      </c>
      <c r="E31" s="2">
        <v>72</v>
      </c>
      <c r="F31" s="2">
        <f>SUM(F27-E31)</f>
        <v>19382.298000000003</v>
      </c>
      <c r="G31" t="s">
        <v>27</v>
      </c>
    </row>
    <row r="32" spans="1:7" x14ac:dyDescent="0.25">
      <c r="A32" s="1">
        <v>43343</v>
      </c>
      <c r="B32" t="s">
        <v>28</v>
      </c>
      <c r="C32">
        <v>10</v>
      </c>
      <c r="D32" s="2">
        <v>0.23</v>
      </c>
      <c r="E32" s="2">
        <f t="shared" ref="E32:E47" si="2">C32*D32</f>
        <v>2.3000000000000003</v>
      </c>
      <c r="F32" s="2">
        <f t="shared" ref="F32:F47" si="3">SUM(F31-E32)</f>
        <v>19379.998000000003</v>
      </c>
    </row>
    <row r="33" spans="1:6" x14ac:dyDescent="0.25">
      <c r="A33" s="5">
        <v>43373</v>
      </c>
      <c r="B33" s="6" t="s">
        <v>31</v>
      </c>
      <c r="C33">
        <v>10</v>
      </c>
      <c r="D33" s="2">
        <v>-0.23</v>
      </c>
      <c r="E33" s="2">
        <f t="shared" ref="E33" si="4">C33*D33</f>
        <v>-2.3000000000000003</v>
      </c>
      <c r="F33" s="2">
        <f t="shared" si="3"/>
        <v>19382.298000000003</v>
      </c>
    </row>
    <row r="34" spans="1:6" x14ac:dyDescent="0.25">
      <c r="A34" s="1">
        <v>43343</v>
      </c>
      <c r="B34" t="s">
        <v>29</v>
      </c>
      <c r="C34">
        <v>20</v>
      </c>
      <c r="D34" s="2">
        <v>2.13</v>
      </c>
      <c r="E34" s="2">
        <f t="shared" si="2"/>
        <v>42.599999999999994</v>
      </c>
      <c r="F34" s="2">
        <f t="shared" si="3"/>
        <v>19339.698000000004</v>
      </c>
    </row>
    <row r="35" spans="1:6" x14ac:dyDescent="0.25">
      <c r="A35" s="1">
        <v>43343</v>
      </c>
      <c r="B35" t="s">
        <v>11</v>
      </c>
      <c r="C35">
        <v>1</v>
      </c>
      <c r="D35" s="2">
        <v>300</v>
      </c>
      <c r="E35" s="2">
        <f t="shared" si="2"/>
        <v>300</v>
      </c>
      <c r="F35" s="2">
        <f t="shared" si="3"/>
        <v>19039.698000000004</v>
      </c>
    </row>
    <row r="36" spans="1:6" x14ac:dyDescent="0.25">
      <c r="A36" s="1">
        <v>43343</v>
      </c>
      <c r="B36" t="s">
        <v>12</v>
      </c>
      <c r="C36">
        <v>5</v>
      </c>
      <c r="D36" s="3">
        <v>1.2E-2</v>
      </c>
      <c r="E36" s="2">
        <f t="shared" si="2"/>
        <v>0.06</v>
      </c>
      <c r="F36" s="2">
        <f t="shared" si="3"/>
        <v>19039.638000000003</v>
      </c>
    </row>
    <row r="37" spans="1:6" x14ac:dyDescent="0.25">
      <c r="A37" s="1">
        <v>43343</v>
      </c>
      <c r="B37" t="s">
        <v>13</v>
      </c>
      <c r="C37">
        <v>0</v>
      </c>
      <c r="D37" s="3">
        <v>7.5999999999999998E-2</v>
      </c>
      <c r="E37" s="2">
        <f t="shared" si="2"/>
        <v>0</v>
      </c>
      <c r="F37" s="2">
        <f t="shared" si="3"/>
        <v>19039.638000000003</v>
      </c>
    </row>
    <row r="38" spans="1:6" x14ac:dyDescent="0.25">
      <c r="A38" s="1">
        <v>43343</v>
      </c>
      <c r="B38" t="s">
        <v>14</v>
      </c>
      <c r="C38">
        <v>83</v>
      </c>
      <c r="D38" s="3">
        <v>1.2E-2</v>
      </c>
      <c r="E38" s="2">
        <f t="shared" si="2"/>
        <v>0.996</v>
      </c>
      <c r="F38" s="2">
        <f t="shared" si="3"/>
        <v>19038.642000000003</v>
      </c>
    </row>
    <row r="39" spans="1:6" x14ac:dyDescent="0.25">
      <c r="A39" s="1">
        <v>43343</v>
      </c>
      <c r="B39" t="s">
        <v>15</v>
      </c>
      <c r="C39">
        <v>147</v>
      </c>
      <c r="D39" s="3">
        <v>7.5999999999999998E-2</v>
      </c>
      <c r="E39" s="2">
        <f t="shared" si="2"/>
        <v>11.172000000000001</v>
      </c>
      <c r="F39" s="2">
        <f t="shared" si="3"/>
        <v>19027.470000000005</v>
      </c>
    </row>
    <row r="40" spans="1:6" x14ac:dyDescent="0.25">
      <c r="A40" s="1">
        <v>43343</v>
      </c>
      <c r="B40" t="s">
        <v>16</v>
      </c>
      <c r="C40">
        <v>514</v>
      </c>
      <c r="D40" s="3">
        <v>1.0999999999999999E-2</v>
      </c>
      <c r="E40" s="2">
        <f t="shared" si="2"/>
        <v>5.6539999999999999</v>
      </c>
      <c r="F40" s="2">
        <f t="shared" si="3"/>
        <v>19021.816000000006</v>
      </c>
    </row>
    <row r="41" spans="1:6" x14ac:dyDescent="0.25">
      <c r="A41" s="1">
        <v>43343</v>
      </c>
      <c r="B41" t="s">
        <v>17</v>
      </c>
      <c r="C41">
        <v>624</v>
      </c>
      <c r="D41" s="3">
        <v>5.6000000000000001E-2</v>
      </c>
      <c r="E41" s="2">
        <f t="shared" si="2"/>
        <v>34.944000000000003</v>
      </c>
      <c r="F41" s="2">
        <f t="shared" si="3"/>
        <v>18986.872000000007</v>
      </c>
    </row>
    <row r="42" spans="1:6" x14ac:dyDescent="0.25">
      <c r="A42" s="1">
        <v>43343</v>
      </c>
      <c r="B42" t="s">
        <v>18</v>
      </c>
      <c r="C42">
        <v>5</v>
      </c>
      <c r="D42" s="2"/>
      <c r="E42" s="2">
        <v>2.35</v>
      </c>
      <c r="F42" s="2">
        <f t="shared" si="3"/>
        <v>18984.522000000008</v>
      </c>
    </row>
    <row r="43" spans="1:6" x14ac:dyDescent="0.25">
      <c r="A43" s="1">
        <v>43343</v>
      </c>
      <c r="B43" t="s">
        <v>19</v>
      </c>
      <c r="C43">
        <v>0</v>
      </c>
      <c r="D43" s="2">
        <v>0</v>
      </c>
      <c r="E43" s="2">
        <f t="shared" si="2"/>
        <v>0</v>
      </c>
      <c r="F43" s="2">
        <f t="shared" si="3"/>
        <v>18984.522000000008</v>
      </c>
    </row>
    <row r="44" spans="1:6" x14ac:dyDescent="0.25">
      <c r="A44" s="1">
        <v>43343</v>
      </c>
      <c r="B44" s="4" t="s">
        <v>75</v>
      </c>
      <c r="C44">
        <v>1</v>
      </c>
      <c r="D44" s="2">
        <v>0</v>
      </c>
      <c r="E44" s="2">
        <f t="shared" si="2"/>
        <v>0</v>
      </c>
      <c r="F44" s="2">
        <f t="shared" si="3"/>
        <v>18984.522000000008</v>
      </c>
    </row>
    <row r="45" spans="1:6" x14ac:dyDescent="0.25">
      <c r="A45" s="1">
        <v>43343</v>
      </c>
      <c r="B45" t="s">
        <v>20</v>
      </c>
      <c r="C45">
        <v>0</v>
      </c>
      <c r="D45" s="2">
        <v>1.5</v>
      </c>
      <c r="E45" s="2">
        <f t="shared" si="2"/>
        <v>0</v>
      </c>
      <c r="F45" s="2">
        <f t="shared" si="3"/>
        <v>18984.522000000008</v>
      </c>
    </row>
    <row r="46" spans="1:6" x14ac:dyDescent="0.25">
      <c r="A46" s="1">
        <v>43343</v>
      </c>
      <c r="B46" t="s">
        <v>22</v>
      </c>
      <c r="C46">
        <v>0</v>
      </c>
      <c r="D46" s="2">
        <v>0</v>
      </c>
      <c r="E46" s="2">
        <f t="shared" si="2"/>
        <v>0</v>
      </c>
      <c r="F46" s="2">
        <f t="shared" si="3"/>
        <v>18984.522000000008</v>
      </c>
    </row>
    <row r="47" spans="1:6" x14ac:dyDescent="0.25">
      <c r="A47" s="1">
        <v>43343</v>
      </c>
      <c r="B47" t="s">
        <v>21</v>
      </c>
      <c r="C47">
        <v>0</v>
      </c>
      <c r="D47" s="2">
        <v>0</v>
      </c>
      <c r="E47" s="2">
        <f t="shared" si="2"/>
        <v>0</v>
      </c>
      <c r="F47" s="2">
        <f t="shared" si="3"/>
        <v>18984.522000000008</v>
      </c>
    </row>
    <row r="49" spans="1:7" x14ac:dyDescent="0.25">
      <c r="B49" t="s">
        <v>26</v>
      </c>
    </row>
    <row r="51" spans="1:7" x14ac:dyDescent="0.25">
      <c r="A51" s="1">
        <v>43357</v>
      </c>
      <c r="B51" t="s">
        <v>49</v>
      </c>
      <c r="E51" s="2">
        <v>18</v>
      </c>
      <c r="F51" s="2">
        <f>SUM(F47-E51)</f>
        <v>18966.522000000008</v>
      </c>
      <c r="G51" t="s">
        <v>30</v>
      </c>
    </row>
    <row r="52" spans="1:7" x14ac:dyDescent="0.25">
      <c r="A52" s="1">
        <v>43373</v>
      </c>
      <c r="B52" t="s">
        <v>11</v>
      </c>
      <c r="C52">
        <v>1</v>
      </c>
      <c r="D52" s="2">
        <v>300</v>
      </c>
      <c r="E52" s="2">
        <f>C52*D52</f>
        <v>300</v>
      </c>
      <c r="F52" s="2">
        <f t="shared" ref="F52:F64" si="5">SUM(F51-E52)</f>
        <v>18666.522000000008</v>
      </c>
    </row>
    <row r="53" spans="1:7" x14ac:dyDescent="0.25">
      <c r="A53" s="1">
        <v>43373</v>
      </c>
      <c r="B53" t="s">
        <v>12</v>
      </c>
      <c r="C53">
        <v>11</v>
      </c>
      <c r="D53" s="3">
        <v>1.2E-2</v>
      </c>
      <c r="E53" s="2">
        <f t="shared" ref="E53:E64" si="6">C53*D53</f>
        <v>0.13200000000000001</v>
      </c>
      <c r="F53" s="2">
        <f t="shared" si="5"/>
        <v>18666.390000000007</v>
      </c>
    </row>
    <row r="54" spans="1:7" x14ac:dyDescent="0.25">
      <c r="A54" s="1">
        <v>43373</v>
      </c>
      <c r="B54" t="s">
        <v>13</v>
      </c>
      <c r="C54">
        <v>22</v>
      </c>
      <c r="D54" s="3">
        <v>7.5999999999999998E-2</v>
      </c>
      <c r="E54" s="2">
        <f t="shared" si="6"/>
        <v>1.6719999999999999</v>
      </c>
      <c r="F54" s="2">
        <f t="shared" si="5"/>
        <v>18664.718000000008</v>
      </c>
    </row>
    <row r="55" spans="1:7" x14ac:dyDescent="0.25">
      <c r="A55" s="1">
        <v>43373</v>
      </c>
      <c r="B55" t="s">
        <v>14</v>
      </c>
      <c r="C55">
        <v>77</v>
      </c>
      <c r="D55" s="3">
        <v>1.2E-2</v>
      </c>
      <c r="E55" s="2">
        <f t="shared" si="6"/>
        <v>0.92400000000000004</v>
      </c>
      <c r="F55" s="2">
        <f t="shared" si="5"/>
        <v>18663.794000000009</v>
      </c>
    </row>
    <row r="56" spans="1:7" x14ac:dyDescent="0.25">
      <c r="A56" s="1">
        <v>43373</v>
      </c>
      <c r="B56" t="s">
        <v>15</v>
      </c>
      <c r="C56">
        <v>90</v>
      </c>
      <c r="D56" s="3">
        <v>7.5999999999999998E-2</v>
      </c>
      <c r="E56" s="2">
        <f t="shared" si="6"/>
        <v>6.84</v>
      </c>
      <c r="F56" s="2">
        <f t="shared" si="5"/>
        <v>18656.954000000009</v>
      </c>
    </row>
    <row r="57" spans="1:7" x14ac:dyDescent="0.25">
      <c r="A57" s="1">
        <v>43373</v>
      </c>
      <c r="B57" t="s">
        <v>16</v>
      </c>
      <c r="C57">
        <v>482</v>
      </c>
      <c r="D57" s="3">
        <v>1.0999999999999999E-2</v>
      </c>
      <c r="E57" s="2">
        <f t="shared" si="6"/>
        <v>5.3019999999999996</v>
      </c>
      <c r="F57" s="2">
        <f t="shared" si="5"/>
        <v>18651.652000000009</v>
      </c>
    </row>
    <row r="58" spans="1:7" x14ac:dyDescent="0.25">
      <c r="A58" s="1">
        <v>43373</v>
      </c>
      <c r="B58" t="s">
        <v>17</v>
      </c>
      <c r="C58">
        <v>519</v>
      </c>
      <c r="D58" s="3">
        <v>5.6000000000000001E-2</v>
      </c>
      <c r="E58" s="2">
        <f t="shared" si="6"/>
        <v>29.064</v>
      </c>
      <c r="F58" s="2">
        <f t="shared" si="5"/>
        <v>18622.588000000011</v>
      </c>
    </row>
    <row r="59" spans="1:7" x14ac:dyDescent="0.25">
      <c r="A59" s="1">
        <v>43373</v>
      </c>
      <c r="B59" t="s">
        <v>18</v>
      </c>
      <c r="C59">
        <v>2</v>
      </c>
      <c r="E59" s="2">
        <v>0.94</v>
      </c>
      <c r="F59" s="2">
        <f t="shared" si="5"/>
        <v>18621.648000000012</v>
      </c>
    </row>
    <row r="60" spans="1:7" x14ac:dyDescent="0.25">
      <c r="A60" s="1">
        <v>43373</v>
      </c>
      <c r="B60" t="s">
        <v>19</v>
      </c>
      <c r="C60">
        <v>0</v>
      </c>
      <c r="D60" s="2">
        <v>40</v>
      </c>
      <c r="E60" s="2">
        <f t="shared" si="6"/>
        <v>0</v>
      </c>
      <c r="F60" s="2">
        <f t="shared" si="5"/>
        <v>18621.648000000012</v>
      </c>
    </row>
    <row r="61" spans="1:7" x14ac:dyDescent="0.25">
      <c r="A61" s="1">
        <v>43373</v>
      </c>
      <c r="B61" s="4" t="s">
        <v>77</v>
      </c>
      <c r="C61">
        <v>2</v>
      </c>
      <c r="D61" s="2">
        <v>0</v>
      </c>
      <c r="E61" s="2">
        <f t="shared" si="6"/>
        <v>0</v>
      </c>
      <c r="F61" s="2">
        <f t="shared" si="5"/>
        <v>18621.648000000012</v>
      </c>
    </row>
    <row r="62" spans="1:7" x14ac:dyDescent="0.25">
      <c r="A62" s="1">
        <v>43373</v>
      </c>
      <c r="B62" t="s">
        <v>20</v>
      </c>
      <c r="C62">
        <v>0</v>
      </c>
      <c r="D62" s="2">
        <v>1.5</v>
      </c>
      <c r="E62" s="2">
        <f t="shared" si="6"/>
        <v>0</v>
      </c>
      <c r="F62" s="2">
        <f t="shared" si="5"/>
        <v>18621.648000000012</v>
      </c>
    </row>
    <row r="63" spans="1:7" x14ac:dyDescent="0.25">
      <c r="A63" s="1">
        <v>43373</v>
      </c>
      <c r="B63" t="s">
        <v>22</v>
      </c>
      <c r="C63">
        <v>0</v>
      </c>
      <c r="D63" s="2">
        <v>0</v>
      </c>
      <c r="E63" s="2">
        <f t="shared" si="6"/>
        <v>0</v>
      </c>
      <c r="F63" s="2">
        <f t="shared" si="5"/>
        <v>18621.648000000012</v>
      </c>
    </row>
    <row r="64" spans="1:7" x14ac:dyDescent="0.25">
      <c r="A64" s="1">
        <v>43373</v>
      </c>
      <c r="B64" t="s">
        <v>21</v>
      </c>
      <c r="C64">
        <v>0</v>
      </c>
      <c r="D64" s="2">
        <v>0</v>
      </c>
      <c r="E64" s="2">
        <f t="shared" si="6"/>
        <v>0</v>
      </c>
      <c r="F64" s="2">
        <f t="shared" si="5"/>
        <v>18621.648000000012</v>
      </c>
    </row>
    <row r="66" spans="1:7" x14ac:dyDescent="0.25">
      <c r="B66" t="s">
        <v>32</v>
      </c>
    </row>
    <row r="68" spans="1:7" x14ac:dyDescent="0.25">
      <c r="A68" s="1">
        <v>43378</v>
      </c>
      <c r="B68" t="s">
        <v>73</v>
      </c>
      <c r="E68" s="2">
        <v>42</v>
      </c>
      <c r="F68" s="2">
        <f>SUM(F64-E68)</f>
        <v>18579.648000000012</v>
      </c>
      <c r="G68" t="s">
        <v>33</v>
      </c>
    </row>
    <row r="69" spans="1:7" x14ac:dyDescent="0.25">
      <c r="A69" s="1">
        <v>43402</v>
      </c>
      <c r="B69" t="s">
        <v>35</v>
      </c>
      <c r="E69" s="2">
        <v>745</v>
      </c>
      <c r="F69" s="2">
        <f t="shared" ref="F69" si="7">SUM(F68-E69)</f>
        <v>17834.648000000012</v>
      </c>
      <c r="G69" t="s">
        <v>34</v>
      </c>
    </row>
    <row r="70" spans="1:7" x14ac:dyDescent="0.25">
      <c r="A70" s="1">
        <v>43404</v>
      </c>
      <c r="B70" t="s">
        <v>11</v>
      </c>
      <c r="C70">
        <v>1</v>
      </c>
      <c r="D70" s="2">
        <v>300</v>
      </c>
      <c r="E70" s="2">
        <f>C70*D70</f>
        <v>300</v>
      </c>
      <c r="F70" s="2">
        <f>SUM(F69-E70)</f>
        <v>17534.648000000012</v>
      </c>
    </row>
    <row r="71" spans="1:7" x14ac:dyDescent="0.25">
      <c r="A71" s="1">
        <v>43404</v>
      </c>
      <c r="B71" t="s">
        <v>12</v>
      </c>
      <c r="C71">
        <v>14</v>
      </c>
      <c r="D71" s="3">
        <v>1.2E-2</v>
      </c>
      <c r="E71" s="2">
        <f t="shared" ref="E71:E76" si="8">C71*D71</f>
        <v>0.16800000000000001</v>
      </c>
      <c r="F71" s="2">
        <f t="shared" ref="F71:F82" si="9">SUM(F70-E71)</f>
        <v>17534.48000000001</v>
      </c>
    </row>
    <row r="72" spans="1:7" x14ac:dyDescent="0.25">
      <c r="A72" s="1">
        <v>43404</v>
      </c>
      <c r="B72" t="s">
        <v>13</v>
      </c>
      <c r="C72">
        <v>43</v>
      </c>
      <c r="D72" s="3">
        <v>7.5999999999999998E-2</v>
      </c>
      <c r="E72" s="2">
        <f t="shared" si="8"/>
        <v>3.2679999999999998</v>
      </c>
      <c r="F72" s="2">
        <f t="shared" si="9"/>
        <v>17531.21200000001</v>
      </c>
    </row>
    <row r="73" spans="1:7" x14ac:dyDescent="0.25">
      <c r="A73" s="1">
        <v>43404</v>
      </c>
      <c r="B73" t="s">
        <v>14</v>
      </c>
      <c r="C73">
        <v>126</v>
      </c>
      <c r="D73" s="3">
        <v>1.2E-2</v>
      </c>
      <c r="E73" s="2">
        <f t="shared" si="8"/>
        <v>1.512</v>
      </c>
      <c r="F73" s="2">
        <f t="shared" si="9"/>
        <v>17529.700000000012</v>
      </c>
    </row>
    <row r="74" spans="1:7" x14ac:dyDescent="0.25">
      <c r="A74" s="1">
        <v>43404</v>
      </c>
      <c r="B74" t="s">
        <v>15</v>
      </c>
      <c r="C74">
        <v>147</v>
      </c>
      <c r="D74" s="3">
        <v>7.5999999999999998E-2</v>
      </c>
      <c r="E74" s="2">
        <f t="shared" si="8"/>
        <v>11.172000000000001</v>
      </c>
      <c r="F74" s="2">
        <f t="shared" si="9"/>
        <v>17518.528000000013</v>
      </c>
    </row>
    <row r="75" spans="1:7" x14ac:dyDescent="0.25">
      <c r="A75" s="1">
        <v>43404</v>
      </c>
      <c r="B75" t="s">
        <v>16</v>
      </c>
      <c r="C75">
        <v>459</v>
      </c>
      <c r="D75" s="3">
        <v>1.0999999999999999E-2</v>
      </c>
      <c r="E75" s="2">
        <f t="shared" si="8"/>
        <v>5.0489999999999995</v>
      </c>
      <c r="F75" s="2">
        <f t="shared" si="9"/>
        <v>17513.479000000014</v>
      </c>
    </row>
    <row r="76" spans="1:7" x14ac:dyDescent="0.25">
      <c r="A76" s="1">
        <v>43404</v>
      </c>
      <c r="B76" t="s">
        <v>17</v>
      </c>
      <c r="C76">
        <v>578</v>
      </c>
      <c r="D76" s="3">
        <v>5.6000000000000001E-2</v>
      </c>
      <c r="E76" s="2">
        <f t="shared" si="8"/>
        <v>32.368000000000002</v>
      </c>
      <c r="F76" s="2">
        <f t="shared" si="9"/>
        <v>17481.111000000015</v>
      </c>
    </row>
    <row r="77" spans="1:7" x14ac:dyDescent="0.25">
      <c r="A77" s="1">
        <v>43404</v>
      </c>
      <c r="B77" t="s">
        <v>18</v>
      </c>
      <c r="C77">
        <v>3</v>
      </c>
      <c r="E77" s="2">
        <v>6.44</v>
      </c>
      <c r="F77" s="2">
        <f t="shared" si="9"/>
        <v>17474.671000000017</v>
      </c>
    </row>
    <row r="78" spans="1:7" x14ac:dyDescent="0.25">
      <c r="A78" s="1">
        <v>43404</v>
      </c>
      <c r="B78" t="s">
        <v>47</v>
      </c>
      <c r="C78">
        <v>1</v>
      </c>
      <c r="D78" s="2">
        <v>10</v>
      </c>
      <c r="E78" s="2">
        <f t="shared" ref="E78:E82" si="10">C78*D78</f>
        <v>10</v>
      </c>
      <c r="F78" s="2">
        <f t="shared" si="9"/>
        <v>17464.671000000017</v>
      </c>
    </row>
    <row r="79" spans="1:7" x14ac:dyDescent="0.25">
      <c r="A79" s="1">
        <v>43404</v>
      </c>
      <c r="B79" s="4" t="s">
        <v>78</v>
      </c>
      <c r="C79">
        <v>1</v>
      </c>
      <c r="D79" s="2">
        <v>0</v>
      </c>
      <c r="E79" s="2">
        <f t="shared" si="10"/>
        <v>0</v>
      </c>
      <c r="F79" s="2">
        <f t="shared" si="9"/>
        <v>17464.671000000017</v>
      </c>
    </row>
    <row r="80" spans="1:7" x14ac:dyDescent="0.25">
      <c r="A80" s="1">
        <v>43404</v>
      </c>
      <c r="B80" t="s">
        <v>20</v>
      </c>
      <c r="C80">
        <v>0</v>
      </c>
      <c r="D80" s="2">
        <v>1.5</v>
      </c>
      <c r="E80" s="2">
        <f t="shared" si="10"/>
        <v>0</v>
      </c>
      <c r="F80" s="2">
        <f t="shared" si="9"/>
        <v>17464.671000000017</v>
      </c>
    </row>
    <row r="81" spans="1:7" x14ac:dyDescent="0.25">
      <c r="A81" s="1">
        <v>43404</v>
      </c>
      <c r="B81" t="s">
        <v>22</v>
      </c>
      <c r="C81">
        <v>0</v>
      </c>
      <c r="D81" s="2">
        <v>0</v>
      </c>
      <c r="E81" s="2">
        <f t="shared" si="10"/>
        <v>0</v>
      </c>
      <c r="F81" s="2">
        <f t="shared" si="9"/>
        <v>17464.671000000017</v>
      </c>
    </row>
    <row r="82" spans="1:7" x14ac:dyDescent="0.25">
      <c r="A82" s="1">
        <v>43404</v>
      </c>
      <c r="B82" t="s">
        <v>21</v>
      </c>
      <c r="C82">
        <v>0</v>
      </c>
      <c r="D82" s="2">
        <v>0</v>
      </c>
      <c r="E82" s="2">
        <f t="shared" si="10"/>
        <v>0</v>
      </c>
      <c r="F82" s="2">
        <f t="shared" si="9"/>
        <v>17464.671000000017</v>
      </c>
    </row>
    <row r="84" spans="1:7" x14ac:dyDescent="0.25">
      <c r="B84" t="s">
        <v>36</v>
      </c>
    </row>
    <row r="86" spans="1:7" x14ac:dyDescent="0.25">
      <c r="A86" s="1">
        <v>43424</v>
      </c>
      <c r="B86" t="s">
        <v>39</v>
      </c>
      <c r="E86" s="2">
        <v>2585</v>
      </c>
      <c r="F86" s="2">
        <f>SUM(F82-E86)</f>
        <v>14879.671000000017</v>
      </c>
      <c r="G86" t="s">
        <v>37</v>
      </c>
    </row>
    <row r="87" spans="1:7" x14ac:dyDescent="0.25">
      <c r="A87" s="1">
        <v>43427</v>
      </c>
      <c r="B87" t="s">
        <v>74</v>
      </c>
      <c r="E87" s="2">
        <v>35</v>
      </c>
      <c r="F87" s="2">
        <f>SUM(F86-E87)</f>
        <v>14844.671000000017</v>
      </c>
      <c r="G87" t="s">
        <v>38</v>
      </c>
    </row>
    <row r="88" spans="1:7" x14ac:dyDescent="0.25">
      <c r="A88" s="1">
        <v>43427</v>
      </c>
      <c r="B88" t="s">
        <v>41</v>
      </c>
      <c r="E88" s="2">
        <v>666.6</v>
      </c>
      <c r="F88" s="2">
        <f t="shared" ref="F88:F105" si="11">SUM(F87-E88)</f>
        <v>14178.071000000016</v>
      </c>
      <c r="G88" t="s">
        <v>40</v>
      </c>
    </row>
    <row r="89" spans="1:7" x14ac:dyDescent="0.25">
      <c r="A89" s="1">
        <v>43427</v>
      </c>
      <c r="B89" t="s">
        <v>44</v>
      </c>
      <c r="E89" s="2">
        <v>48.52</v>
      </c>
      <c r="F89" s="2">
        <f t="shared" si="11"/>
        <v>14129.551000000016</v>
      </c>
      <c r="G89" t="s">
        <v>42</v>
      </c>
    </row>
    <row r="90" spans="1:7" x14ac:dyDescent="0.25">
      <c r="A90" s="1">
        <v>43427</v>
      </c>
      <c r="B90" t="s">
        <v>45</v>
      </c>
      <c r="E90" s="2">
        <v>1402.4</v>
      </c>
      <c r="F90" s="2">
        <f t="shared" si="11"/>
        <v>12727.151000000016</v>
      </c>
      <c r="G90" t="s">
        <v>43</v>
      </c>
    </row>
    <row r="91" spans="1:7" x14ac:dyDescent="0.25">
      <c r="A91" s="1">
        <v>43432</v>
      </c>
      <c r="B91" t="s">
        <v>48</v>
      </c>
      <c r="C91">
        <v>12</v>
      </c>
      <c r="D91" s="2">
        <v>2.13</v>
      </c>
      <c r="E91" s="2">
        <f t="shared" ref="E91" si="12">C91*D91</f>
        <v>25.56</v>
      </c>
      <c r="F91" s="2">
        <f t="shared" si="11"/>
        <v>12701.591000000017</v>
      </c>
    </row>
    <row r="92" spans="1:7" x14ac:dyDescent="0.25">
      <c r="A92" s="1">
        <v>43432</v>
      </c>
      <c r="B92" t="s">
        <v>7</v>
      </c>
      <c r="C92">
        <v>6</v>
      </c>
      <c r="D92" s="2">
        <v>3.4</v>
      </c>
      <c r="E92" s="2">
        <f t="shared" ref="E92" si="13">C92*D92</f>
        <v>20.399999999999999</v>
      </c>
      <c r="F92" s="2">
        <f t="shared" si="11"/>
        <v>12681.191000000017</v>
      </c>
    </row>
    <row r="93" spans="1:7" x14ac:dyDescent="0.25">
      <c r="A93" s="1">
        <v>43434</v>
      </c>
      <c r="B93" t="s">
        <v>11</v>
      </c>
      <c r="C93">
        <v>1</v>
      </c>
      <c r="D93" s="2">
        <v>300</v>
      </c>
      <c r="E93" s="2">
        <f>C93*D93</f>
        <v>300</v>
      </c>
      <c r="F93" s="2">
        <f t="shared" si="11"/>
        <v>12381.191000000017</v>
      </c>
    </row>
    <row r="94" spans="1:7" x14ac:dyDescent="0.25">
      <c r="A94" s="1">
        <v>43434</v>
      </c>
      <c r="B94" t="s">
        <v>12</v>
      </c>
      <c r="C94">
        <v>126</v>
      </c>
      <c r="D94" s="3">
        <v>1.2E-2</v>
      </c>
      <c r="E94" s="2">
        <f t="shared" ref="E94:E99" si="14">C94*D94</f>
        <v>1.512</v>
      </c>
      <c r="F94" s="2">
        <f t="shared" si="11"/>
        <v>12379.679000000016</v>
      </c>
    </row>
    <row r="95" spans="1:7" x14ac:dyDescent="0.25">
      <c r="A95" s="1">
        <v>43434</v>
      </c>
      <c r="B95" t="s">
        <v>13</v>
      </c>
      <c r="C95">
        <v>50</v>
      </c>
      <c r="D95" s="3">
        <v>7.5999999999999998E-2</v>
      </c>
      <c r="E95" s="2">
        <f t="shared" si="14"/>
        <v>3.8</v>
      </c>
      <c r="F95" s="2">
        <f t="shared" si="11"/>
        <v>12375.879000000017</v>
      </c>
    </row>
    <row r="96" spans="1:7" x14ac:dyDescent="0.25">
      <c r="A96" s="1">
        <v>43434</v>
      </c>
      <c r="B96" t="s">
        <v>14</v>
      </c>
      <c r="C96">
        <v>129</v>
      </c>
      <c r="D96" s="3">
        <v>1.2E-2</v>
      </c>
      <c r="E96" s="2">
        <f t="shared" si="14"/>
        <v>1.548</v>
      </c>
      <c r="F96" s="2">
        <f t="shared" si="11"/>
        <v>12374.331000000017</v>
      </c>
    </row>
    <row r="97" spans="1:7" x14ac:dyDescent="0.25">
      <c r="A97" s="1">
        <v>43434</v>
      </c>
      <c r="B97" t="s">
        <v>15</v>
      </c>
      <c r="C97">
        <v>258</v>
      </c>
      <c r="D97" s="3">
        <v>7.5999999999999998E-2</v>
      </c>
      <c r="E97" s="2">
        <f t="shared" si="14"/>
        <v>19.608000000000001</v>
      </c>
      <c r="F97" s="2">
        <f t="shared" si="11"/>
        <v>12354.723000000016</v>
      </c>
    </row>
    <row r="98" spans="1:7" x14ac:dyDescent="0.25">
      <c r="A98" s="1">
        <v>43434</v>
      </c>
      <c r="B98" t="s">
        <v>16</v>
      </c>
      <c r="C98">
        <v>456</v>
      </c>
      <c r="D98" s="3">
        <v>1.0999999999999999E-2</v>
      </c>
      <c r="E98" s="2">
        <f t="shared" si="14"/>
        <v>5.016</v>
      </c>
      <c r="F98" s="2">
        <f t="shared" si="11"/>
        <v>12349.707000000017</v>
      </c>
    </row>
    <row r="99" spans="1:7" x14ac:dyDescent="0.25">
      <c r="A99" s="1">
        <v>43434</v>
      </c>
      <c r="B99" t="s">
        <v>17</v>
      </c>
      <c r="C99">
        <v>463</v>
      </c>
      <c r="D99" s="3">
        <v>5.6000000000000001E-2</v>
      </c>
      <c r="E99" s="2">
        <f t="shared" si="14"/>
        <v>25.928000000000001</v>
      </c>
      <c r="F99" s="2">
        <f t="shared" si="11"/>
        <v>12323.779000000017</v>
      </c>
    </row>
    <row r="100" spans="1:7" x14ac:dyDescent="0.25">
      <c r="A100" s="1">
        <v>43434</v>
      </c>
      <c r="B100" t="s">
        <v>18</v>
      </c>
      <c r="C100">
        <v>7</v>
      </c>
      <c r="E100" s="2">
        <v>5.71</v>
      </c>
      <c r="F100" s="2">
        <f t="shared" si="11"/>
        <v>12318.069000000018</v>
      </c>
    </row>
    <row r="101" spans="1:7" x14ac:dyDescent="0.25">
      <c r="A101" s="1">
        <v>43434</v>
      </c>
      <c r="B101" t="s">
        <v>47</v>
      </c>
      <c r="C101">
        <v>1</v>
      </c>
      <c r="D101" s="2">
        <v>10</v>
      </c>
      <c r="E101" s="2">
        <f t="shared" ref="E101:E105" si="15">C101*D101</f>
        <v>10</v>
      </c>
      <c r="F101" s="2">
        <f t="shared" si="11"/>
        <v>12308.069000000018</v>
      </c>
    </row>
    <row r="102" spans="1:7" x14ac:dyDescent="0.25">
      <c r="A102" s="1">
        <v>43434</v>
      </c>
      <c r="B102" s="4" t="s">
        <v>79</v>
      </c>
      <c r="C102">
        <v>1</v>
      </c>
      <c r="D102" s="2">
        <v>0</v>
      </c>
      <c r="E102" s="2">
        <f t="shared" si="15"/>
        <v>0</v>
      </c>
      <c r="F102" s="2">
        <f t="shared" si="11"/>
        <v>12308.069000000018</v>
      </c>
    </row>
    <row r="103" spans="1:7" x14ac:dyDescent="0.25">
      <c r="A103" s="1">
        <v>43434</v>
      </c>
      <c r="B103" t="s">
        <v>20</v>
      </c>
      <c r="C103">
        <v>0</v>
      </c>
      <c r="D103" s="2">
        <v>1.5</v>
      </c>
      <c r="E103" s="2">
        <f t="shared" si="15"/>
        <v>0</v>
      </c>
      <c r="F103" s="2">
        <f t="shared" si="11"/>
        <v>12308.069000000018</v>
      </c>
    </row>
    <row r="104" spans="1:7" x14ac:dyDescent="0.25">
      <c r="A104" s="1">
        <v>43434</v>
      </c>
      <c r="B104" t="s">
        <v>22</v>
      </c>
      <c r="C104">
        <v>0</v>
      </c>
      <c r="D104" s="2">
        <v>0</v>
      </c>
      <c r="E104" s="2">
        <f t="shared" si="15"/>
        <v>0</v>
      </c>
      <c r="F104" s="2">
        <f t="shared" si="11"/>
        <v>12308.069000000018</v>
      </c>
    </row>
    <row r="105" spans="1:7" x14ac:dyDescent="0.25">
      <c r="A105" s="1">
        <v>43434</v>
      </c>
      <c r="B105" t="s">
        <v>21</v>
      </c>
      <c r="C105">
        <v>0</v>
      </c>
      <c r="D105" s="2">
        <v>0</v>
      </c>
      <c r="E105" s="2">
        <f t="shared" si="15"/>
        <v>0</v>
      </c>
      <c r="F105" s="2">
        <f t="shared" si="11"/>
        <v>12308.069000000018</v>
      </c>
    </row>
    <row r="107" spans="1:7" x14ac:dyDescent="0.25">
      <c r="B107" t="s">
        <v>46</v>
      </c>
    </row>
    <row r="109" spans="1:7" x14ac:dyDescent="0.25">
      <c r="A109" s="1">
        <v>43446</v>
      </c>
      <c r="B109" t="s">
        <v>51</v>
      </c>
      <c r="E109" s="2">
        <v>120.18</v>
      </c>
      <c r="F109" s="2">
        <f>SUM(F105-E109)</f>
        <v>12187.889000000017</v>
      </c>
      <c r="G109" t="s">
        <v>50</v>
      </c>
    </row>
    <row r="110" spans="1:7" x14ac:dyDescent="0.25">
      <c r="A110" s="1">
        <v>43455</v>
      </c>
      <c r="B110" t="s">
        <v>67</v>
      </c>
      <c r="E110" s="2">
        <v>174.18</v>
      </c>
      <c r="F110" s="2">
        <f>SUM(F109-E110)</f>
        <v>12013.709000000017</v>
      </c>
      <c r="G110" t="s">
        <v>66</v>
      </c>
    </row>
    <row r="111" spans="1:7" x14ac:dyDescent="0.25">
      <c r="A111" s="1">
        <v>43465</v>
      </c>
      <c r="B111" t="s">
        <v>11</v>
      </c>
      <c r="C111">
        <v>1</v>
      </c>
      <c r="D111" s="2">
        <v>300</v>
      </c>
      <c r="E111" s="2">
        <f>C111*D111</f>
        <v>300</v>
      </c>
      <c r="F111" s="2">
        <f>SUM(F110-E111)</f>
        <v>11713.709000000017</v>
      </c>
    </row>
    <row r="112" spans="1:7" x14ac:dyDescent="0.25">
      <c r="A112" s="1">
        <v>43465</v>
      </c>
      <c r="B112" t="s">
        <v>12</v>
      </c>
      <c r="C112">
        <v>43</v>
      </c>
      <c r="D112" s="3">
        <v>1.2E-2</v>
      </c>
      <c r="E112" s="2">
        <f t="shared" ref="E112:E117" si="16">C112*D112</f>
        <v>0.51600000000000001</v>
      </c>
      <c r="F112" s="2">
        <f t="shared" ref="F112:F123" si="17">SUM(F111-E112)</f>
        <v>11713.193000000017</v>
      </c>
    </row>
    <row r="113" spans="1:6" x14ac:dyDescent="0.25">
      <c r="A113" s="1">
        <v>43465</v>
      </c>
      <c r="B113" t="s">
        <v>13</v>
      </c>
      <c r="C113">
        <v>27</v>
      </c>
      <c r="D113" s="3">
        <v>7.5999999999999998E-2</v>
      </c>
      <c r="E113" s="2">
        <f t="shared" si="16"/>
        <v>2.052</v>
      </c>
      <c r="F113" s="2">
        <f t="shared" si="17"/>
        <v>11711.141000000018</v>
      </c>
    </row>
    <row r="114" spans="1:6" x14ac:dyDescent="0.25">
      <c r="A114" s="1">
        <v>43465</v>
      </c>
      <c r="B114" t="s">
        <v>14</v>
      </c>
      <c r="C114">
        <v>57</v>
      </c>
      <c r="D114" s="3">
        <v>1.2E-2</v>
      </c>
      <c r="E114" s="2">
        <f t="shared" si="16"/>
        <v>0.68400000000000005</v>
      </c>
      <c r="F114" s="2">
        <f t="shared" si="17"/>
        <v>11710.457000000019</v>
      </c>
    </row>
    <row r="115" spans="1:6" x14ac:dyDescent="0.25">
      <c r="A115" s="1">
        <v>43465</v>
      </c>
      <c r="B115" t="s">
        <v>15</v>
      </c>
      <c r="C115">
        <v>262</v>
      </c>
      <c r="D115" s="3">
        <v>7.5999999999999998E-2</v>
      </c>
      <c r="E115" s="2">
        <f t="shared" si="16"/>
        <v>19.911999999999999</v>
      </c>
      <c r="F115" s="2">
        <f t="shared" si="17"/>
        <v>11690.545000000018</v>
      </c>
    </row>
    <row r="116" spans="1:6" x14ac:dyDescent="0.25">
      <c r="A116" s="1">
        <v>43465</v>
      </c>
      <c r="B116" t="s">
        <v>16</v>
      </c>
      <c r="C116">
        <v>501</v>
      </c>
      <c r="D116" s="3">
        <v>1.0999999999999999E-2</v>
      </c>
      <c r="E116" s="2">
        <f t="shared" si="16"/>
        <v>5.5110000000000001</v>
      </c>
      <c r="F116" s="2">
        <f t="shared" si="17"/>
        <v>11685.034000000018</v>
      </c>
    </row>
    <row r="117" spans="1:6" x14ac:dyDescent="0.25">
      <c r="A117" s="1">
        <v>43465</v>
      </c>
      <c r="B117" t="s">
        <v>17</v>
      </c>
      <c r="C117">
        <v>76</v>
      </c>
      <c r="D117" s="3">
        <v>5.6000000000000001E-2</v>
      </c>
      <c r="E117" s="2">
        <f t="shared" si="16"/>
        <v>4.2560000000000002</v>
      </c>
      <c r="F117" s="2">
        <f t="shared" si="17"/>
        <v>11680.778000000018</v>
      </c>
    </row>
    <row r="118" spans="1:6" x14ac:dyDescent="0.25">
      <c r="A118" s="1">
        <v>43465</v>
      </c>
      <c r="B118" t="s">
        <v>18</v>
      </c>
      <c r="C118">
        <v>6</v>
      </c>
      <c r="E118" s="2">
        <v>3.45</v>
      </c>
      <c r="F118" s="2">
        <f t="shared" si="17"/>
        <v>11677.328000000018</v>
      </c>
    </row>
    <row r="119" spans="1:6" x14ac:dyDescent="0.25">
      <c r="A119" s="1">
        <v>43465</v>
      </c>
      <c r="B119" t="s">
        <v>19</v>
      </c>
      <c r="C119">
        <v>0</v>
      </c>
      <c r="D119" s="2">
        <v>0</v>
      </c>
      <c r="E119" s="2">
        <f t="shared" ref="E119:E123" si="18">C119*D119</f>
        <v>0</v>
      </c>
      <c r="F119" s="2">
        <f t="shared" si="17"/>
        <v>11677.328000000018</v>
      </c>
    </row>
    <row r="120" spans="1:6" x14ac:dyDescent="0.25">
      <c r="A120" s="1">
        <v>43465</v>
      </c>
      <c r="B120" s="4" t="s">
        <v>79</v>
      </c>
      <c r="C120">
        <v>0</v>
      </c>
      <c r="D120" s="2">
        <v>0</v>
      </c>
      <c r="E120" s="2">
        <f t="shared" si="18"/>
        <v>0</v>
      </c>
      <c r="F120" s="2">
        <f t="shared" si="17"/>
        <v>11677.328000000018</v>
      </c>
    </row>
    <row r="121" spans="1:6" x14ac:dyDescent="0.25">
      <c r="A121" s="1">
        <v>43465</v>
      </c>
      <c r="B121" t="s">
        <v>20</v>
      </c>
      <c r="C121">
        <v>0</v>
      </c>
      <c r="D121" s="2">
        <v>1.5</v>
      </c>
      <c r="E121" s="2">
        <f t="shared" si="18"/>
        <v>0</v>
      </c>
      <c r="F121" s="2">
        <f t="shared" si="17"/>
        <v>11677.328000000018</v>
      </c>
    </row>
    <row r="122" spans="1:6" x14ac:dyDescent="0.25">
      <c r="A122" s="1">
        <v>43465</v>
      </c>
      <c r="B122" t="s">
        <v>22</v>
      </c>
      <c r="C122">
        <v>0</v>
      </c>
      <c r="D122" s="2">
        <v>0</v>
      </c>
      <c r="E122" s="2">
        <f t="shared" si="18"/>
        <v>0</v>
      </c>
      <c r="F122" s="2">
        <f t="shared" si="17"/>
        <v>11677.328000000018</v>
      </c>
    </row>
    <row r="123" spans="1:6" x14ac:dyDescent="0.25">
      <c r="A123" s="1">
        <v>43465</v>
      </c>
      <c r="B123" t="s">
        <v>21</v>
      </c>
      <c r="C123">
        <v>0</v>
      </c>
      <c r="D123" s="2">
        <v>0</v>
      </c>
      <c r="E123" s="2">
        <f t="shared" si="18"/>
        <v>0</v>
      </c>
      <c r="F123" s="2">
        <f t="shared" si="17"/>
        <v>11677.328000000018</v>
      </c>
    </row>
    <row r="125" spans="1:6" x14ac:dyDescent="0.25">
      <c r="B125" t="s">
        <v>68</v>
      </c>
    </row>
    <row r="127" spans="1:6" x14ac:dyDescent="0.25">
      <c r="A127" s="1">
        <v>43495</v>
      </c>
      <c r="B127" t="s">
        <v>80</v>
      </c>
      <c r="C127">
        <v>1</v>
      </c>
      <c r="D127" s="2">
        <v>3.4</v>
      </c>
      <c r="E127" s="2">
        <v>3.4</v>
      </c>
      <c r="F127" s="2">
        <f>SUM(F123-E127)</f>
        <v>11673.928000000018</v>
      </c>
    </row>
    <row r="128" spans="1:6" x14ac:dyDescent="0.25">
      <c r="A128" s="1">
        <v>43496</v>
      </c>
      <c r="B128" t="s">
        <v>11</v>
      </c>
      <c r="C128">
        <v>0</v>
      </c>
      <c r="D128" s="2">
        <v>300</v>
      </c>
      <c r="E128" s="2">
        <f>SUM(C128*D128)</f>
        <v>0</v>
      </c>
      <c r="F128" s="2">
        <f>SUM(F127-E128)</f>
        <v>11673.928000000018</v>
      </c>
    </row>
    <row r="129" spans="1:7" x14ac:dyDescent="0.25">
      <c r="A129" s="1">
        <v>43496</v>
      </c>
      <c r="B129" t="s">
        <v>12</v>
      </c>
      <c r="C129">
        <v>0</v>
      </c>
      <c r="D129" s="3">
        <v>1.2E-2</v>
      </c>
      <c r="E129" s="2">
        <v>0</v>
      </c>
      <c r="F129" s="2">
        <f t="shared" ref="F129:F140" si="19">SUM(F128-E129)</f>
        <v>11673.928000000018</v>
      </c>
    </row>
    <row r="130" spans="1:7" x14ac:dyDescent="0.25">
      <c r="A130" s="1">
        <v>43496</v>
      </c>
      <c r="B130" t="s">
        <v>13</v>
      </c>
      <c r="C130">
        <v>0</v>
      </c>
      <c r="D130" s="3">
        <v>7.5999999999999998E-2</v>
      </c>
      <c r="E130" s="2">
        <v>0</v>
      </c>
      <c r="F130" s="2">
        <f t="shared" si="19"/>
        <v>11673.928000000018</v>
      </c>
    </row>
    <row r="131" spans="1:7" x14ac:dyDescent="0.25">
      <c r="A131" s="1">
        <v>43496</v>
      </c>
      <c r="B131" t="s">
        <v>14</v>
      </c>
      <c r="C131">
        <v>37</v>
      </c>
      <c r="D131" s="3">
        <v>1.2E-2</v>
      </c>
      <c r="E131" s="2">
        <f>SUM(C131*D131)</f>
        <v>0.44400000000000001</v>
      </c>
      <c r="F131" s="2">
        <f t="shared" si="19"/>
        <v>11673.484000000019</v>
      </c>
    </row>
    <row r="132" spans="1:7" x14ac:dyDescent="0.25">
      <c r="A132" s="1">
        <v>43496</v>
      </c>
      <c r="B132" t="s">
        <v>15</v>
      </c>
      <c r="C132">
        <v>129</v>
      </c>
      <c r="D132" s="3">
        <v>7.5999999999999998E-2</v>
      </c>
      <c r="E132" s="2">
        <f>SUM(C132*D132)</f>
        <v>9.8040000000000003</v>
      </c>
      <c r="F132" s="2">
        <f t="shared" si="19"/>
        <v>11663.680000000018</v>
      </c>
    </row>
    <row r="133" spans="1:7" x14ac:dyDescent="0.25">
      <c r="A133" s="1">
        <v>43496</v>
      </c>
      <c r="B133" t="s">
        <v>16</v>
      </c>
      <c r="C133">
        <v>1260</v>
      </c>
      <c r="D133" s="3">
        <v>1.0999999999999999E-2</v>
      </c>
      <c r="E133" s="2">
        <f>SUM(C133*D133)</f>
        <v>13.86</v>
      </c>
      <c r="F133" s="2">
        <f t="shared" si="19"/>
        <v>11649.820000000018</v>
      </c>
    </row>
    <row r="134" spans="1:7" x14ac:dyDescent="0.25">
      <c r="A134" s="1">
        <v>43496</v>
      </c>
      <c r="B134" t="s">
        <v>17</v>
      </c>
      <c r="C134">
        <v>389</v>
      </c>
      <c r="D134" s="3">
        <v>5.6000000000000001E-2</v>
      </c>
      <c r="E134" s="2">
        <f>SUM(C134*D134)</f>
        <v>21.783999999999999</v>
      </c>
      <c r="F134" s="2">
        <f t="shared" si="19"/>
        <v>11628.036000000018</v>
      </c>
    </row>
    <row r="135" spans="1:7" x14ac:dyDescent="0.25">
      <c r="A135" s="1">
        <v>43496</v>
      </c>
      <c r="B135" t="s">
        <v>18</v>
      </c>
      <c r="C135">
        <v>59</v>
      </c>
      <c r="E135" s="2">
        <v>83.12</v>
      </c>
      <c r="F135" s="2">
        <f t="shared" si="19"/>
        <v>11544.916000000017</v>
      </c>
    </row>
    <row r="136" spans="1:7" x14ac:dyDescent="0.25">
      <c r="A136" s="1">
        <v>43496</v>
      </c>
      <c r="B136" t="s">
        <v>19</v>
      </c>
      <c r="C136">
        <v>0</v>
      </c>
      <c r="D136" s="2">
        <v>0</v>
      </c>
      <c r="E136" s="2">
        <v>0</v>
      </c>
      <c r="F136" s="2">
        <f t="shared" si="19"/>
        <v>11544.916000000017</v>
      </c>
    </row>
    <row r="137" spans="1:7" x14ac:dyDescent="0.25">
      <c r="A137" s="1">
        <v>43496</v>
      </c>
      <c r="B137" s="4" t="s">
        <v>79</v>
      </c>
      <c r="C137">
        <v>0</v>
      </c>
      <c r="D137" s="2">
        <v>0</v>
      </c>
      <c r="E137" s="2">
        <v>0</v>
      </c>
      <c r="F137" s="2">
        <f t="shared" si="19"/>
        <v>11544.916000000017</v>
      </c>
    </row>
    <row r="138" spans="1:7" x14ac:dyDescent="0.25">
      <c r="A138" s="1">
        <v>43496</v>
      </c>
      <c r="B138" t="s">
        <v>20</v>
      </c>
      <c r="C138">
        <v>0</v>
      </c>
      <c r="D138" s="2">
        <v>1.5</v>
      </c>
      <c r="E138" s="2">
        <v>0</v>
      </c>
      <c r="F138" s="2">
        <f t="shared" si="19"/>
        <v>11544.916000000017</v>
      </c>
    </row>
    <row r="139" spans="1:7" x14ac:dyDescent="0.25">
      <c r="A139" s="1">
        <v>43496</v>
      </c>
      <c r="B139" t="s">
        <v>22</v>
      </c>
      <c r="C139">
        <v>0</v>
      </c>
      <c r="D139" s="2">
        <v>0</v>
      </c>
      <c r="E139" s="2">
        <v>0</v>
      </c>
      <c r="F139" s="2">
        <f t="shared" si="19"/>
        <v>11544.916000000017</v>
      </c>
    </row>
    <row r="140" spans="1:7" x14ac:dyDescent="0.25">
      <c r="A140" s="1">
        <v>43496</v>
      </c>
      <c r="B140" t="s">
        <v>21</v>
      </c>
      <c r="C140">
        <v>0</v>
      </c>
      <c r="D140" s="2">
        <v>0</v>
      </c>
      <c r="E140" s="2">
        <v>0</v>
      </c>
      <c r="F140" s="2">
        <f t="shared" si="19"/>
        <v>11544.916000000017</v>
      </c>
    </row>
    <row r="142" spans="1:7" x14ac:dyDescent="0.25">
      <c r="A142" s="1"/>
      <c r="B142" t="s">
        <v>69</v>
      </c>
      <c r="D142" s="2"/>
      <c r="E142" s="2"/>
      <c r="F142" s="2"/>
    </row>
    <row r="143" spans="1:7" x14ac:dyDescent="0.25">
      <c r="A143" s="1"/>
      <c r="D143" s="3"/>
      <c r="E143" s="2"/>
      <c r="F143" s="2"/>
    </row>
    <row r="144" spans="1:7" x14ac:dyDescent="0.25">
      <c r="A144" s="1">
        <v>43517</v>
      </c>
      <c r="B144" t="s">
        <v>71</v>
      </c>
      <c r="D144" s="3"/>
      <c r="E144" s="2">
        <v>25.68</v>
      </c>
      <c r="F144" s="2">
        <f>SUM(F140-E144)</f>
        <v>11519.236000000017</v>
      </c>
      <c r="G144" t="s">
        <v>70</v>
      </c>
    </row>
    <row r="145" spans="1:6" x14ac:dyDescent="0.25">
      <c r="A145" s="1">
        <v>43524</v>
      </c>
      <c r="B145" t="s">
        <v>82</v>
      </c>
      <c r="C145">
        <v>1</v>
      </c>
      <c r="D145" s="2">
        <v>300</v>
      </c>
      <c r="E145" s="2">
        <f>SUM(C145*D145)-43</f>
        <v>257</v>
      </c>
      <c r="F145" s="2">
        <f>SUM(F144-E145)</f>
        <v>11262.236000000017</v>
      </c>
    </row>
    <row r="146" spans="1:6" x14ac:dyDescent="0.25">
      <c r="A146" s="1">
        <v>43524</v>
      </c>
      <c r="B146" t="s">
        <v>12</v>
      </c>
      <c r="C146">
        <v>22</v>
      </c>
      <c r="D146" s="3">
        <v>1.2E-2</v>
      </c>
      <c r="E146" s="2">
        <f t="shared" ref="E146:E151" si="20">SUM(C146*D146)</f>
        <v>0.26400000000000001</v>
      </c>
      <c r="F146" s="2">
        <f t="shared" ref="F146:F157" si="21">SUM(F145-E146)</f>
        <v>11261.972000000018</v>
      </c>
    </row>
    <row r="147" spans="1:6" x14ac:dyDescent="0.25">
      <c r="A147" s="1">
        <v>43524</v>
      </c>
      <c r="B147" t="s">
        <v>13</v>
      </c>
      <c r="C147">
        <v>2</v>
      </c>
      <c r="D147" s="3">
        <v>7.5999999999999998E-2</v>
      </c>
      <c r="E147" s="2">
        <f t="shared" si="20"/>
        <v>0.152</v>
      </c>
      <c r="F147" s="2">
        <f t="shared" si="21"/>
        <v>11261.820000000018</v>
      </c>
    </row>
    <row r="148" spans="1:6" x14ac:dyDescent="0.25">
      <c r="A148" s="1">
        <v>43524</v>
      </c>
      <c r="B148" t="s">
        <v>14</v>
      </c>
      <c r="C148">
        <v>215</v>
      </c>
      <c r="D148" s="3">
        <v>1.2E-2</v>
      </c>
      <c r="E148" s="2">
        <f t="shared" si="20"/>
        <v>2.58</v>
      </c>
      <c r="F148" s="2">
        <f t="shared" si="21"/>
        <v>11259.240000000018</v>
      </c>
    </row>
    <row r="149" spans="1:6" x14ac:dyDescent="0.25">
      <c r="A149" s="1">
        <v>43524</v>
      </c>
      <c r="B149" t="s">
        <v>15</v>
      </c>
      <c r="C149">
        <v>304</v>
      </c>
      <c r="D149" s="3">
        <v>7.5999999999999998E-2</v>
      </c>
      <c r="E149" s="2">
        <f t="shared" si="20"/>
        <v>23.103999999999999</v>
      </c>
      <c r="F149" s="2">
        <f t="shared" si="21"/>
        <v>11236.136000000019</v>
      </c>
    </row>
    <row r="150" spans="1:6" x14ac:dyDescent="0.25">
      <c r="A150" s="1">
        <v>43524</v>
      </c>
      <c r="B150" t="s">
        <v>16</v>
      </c>
      <c r="C150">
        <v>509</v>
      </c>
      <c r="D150" s="3">
        <v>1.0999999999999999E-2</v>
      </c>
      <c r="E150" s="2">
        <f t="shared" si="20"/>
        <v>5.5989999999999993</v>
      </c>
      <c r="F150" s="2">
        <f t="shared" si="21"/>
        <v>11230.537000000018</v>
      </c>
    </row>
    <row r="151" spans="1:6" x14ac:dyDescent="0.25">
      <c r="A151" s="1">
        <v>43524</v>
      </c>
      <c r="B151" t="s">
        <v>17</v>
      </c>
      <c r="C151">
        <v>497</v>
      </c>
      <c r="D151" s="3">
        <v>5.6000000000000001E-2</v>
      </c>
      <c r="E151" s="2">
        <f t="shared" si="20"/>
        <v>27.832000000000001</v>
      </c>
      <c r="F151" s="2">
        <f t="shared" si="21"/>
        <v>11202.705000000018</v>
      </c>
    </row>
    <row r="152" spans="1:6" x14ac:dyDescent="0.25">
      <c r="A152" s="1">
        <v>43524</v>
      </c>
      <c r="B152" t="s">
        <v>18</v>
      </c>
      <c r="C152">
        <v>0</v>
      </c>
      <c r="E152" s="2">
        <v>0</v>
      </c>
      <c r="F152" s="2">
        <f t="shared" si="21"/>
        <v>11202.705000000018</v>
      </c>
    </row>
    <row r="153" spans="1:6" x14ac:dyDescent="0.25">
      <c r="A153" s="1">
        <v>43524</v>
      </c>
      <c r="B153" t="s">
        <v>83</v>
      </c>
      <c r="C153">
        <v>2</v>
      </c>
      <c r="D153" s="2">
        <v>10</v>
      </c>
      <c r="E153" s="2">
        <f t="shared" ref="E153" si="22">C153*D153</f>
        <v>20</v>
      </c>
      <c r="F153" s="2">
        <f t="shared" si="21"/>
        <v>11182.705000000018</v>
      </c>
    </row>
    <row r="154" spans="1:6" x14ac:dyDescent="0.25">
      <c r="A154" s="1">
        <v>43524</v>
      </c>
      <c r="B154" s="4" t="s">
        <v>84</v>
      </c>
      <c r="C154">
        <v>1</v>
      </c>
      <c r="D154" s="2">
        <v>0</v>
      </c>
      <c r="E154" s="2">
        <v>0</v>
      </c>
      <c r="F154" s="2">
        <f t="shared" si="21"/>
        <v>11182.705000000018</v>
      </c>
    </row>
    <row r="155" spans="1:6" x14ac:dyDescent="0.25">
      <c r="A155" s="1">
        <v>43524</v>
      </c>
      <c r="B155" t="s">
        <v>20</v>
      </c>
      <c r="C155">
        <v>0</v>
      </c>
      <c r="D155" s="2">
        <v>1.5</v>
      </c>
      <c r="E155" s="2">
        <v>0</v>
      </c>
      <c r="F155" s="2">
        <f t="shared" si="21"/>
        <v>11182.705000000018</v>
      </c>
    </row>
    <row r="156" spans="1:6" x14ac:dyDescent="0.25">
      <c r="A156" s="1">
        <v>43524</v>
      </c>
      <c r="B156" t="s">
        <v>22</v>
      </c>
      <c r="C156">
        <v>0</v>
      </c>
      <c r="D156" s="2">
        <v>0</v>
      </c>
      <c r="E156" s="2">
        <v>0</v>
      </c>
      <c r="F156" s="2">
        <f t="shared" si="21"/>
        <v>11182.705000000018</v>
      </c>
    </row>
    <row r="157" spans="1:6" x14ac:dyDescent="0.25">
      <c r="A157" s="1">
        <v>43524</v>
      </c>
      <c r="B157" t="s">
        <v>21</v>
      </c>
      <c r="C157">
        <v>0</v>
      </c>
      <c r="D157" s="2">
        <v>0</v>
      </c>
      <c r="E157" s="2">
        <v>0</v>
      </c>
      <c r="F157" s="2">
        <f t="shared" si="21"/>
        <v>11182.705000000018</v>
      </c>
    </row>
    <row r="159" spans="1:6" x14ac:dyDescent="0.25">
      <c r="B159" t="s">
        <v>81</v>
      </c>
    </row>
    <row r="161" spans="1:7" x14ac:dyDescent="0.25">
      <c r="A161" s="1">
        <v>43537</v>
      </c>
      <c r="B161" t="s">
        <v>86</v>
      </c>
      <c r="E161" s="2">
        <v>38.5</v>
      </c>
      <c r="F161" s="2">
        <f>SUM(F157-E161)</f>
        <v>11144.205000000018</v>
      </c>
      <c r="G161" t="s">
        <v>85</v>
      </c>
    </row>
    <row r="162" spans="1:7" x14ac:dyDescent="0.25">
      <c r="A162" s="1">
        <v>43537</v>
      </c>
      <c r="B162" t="s">
        <v>88</v>
      </c>
      <c r="E162" s="2">
        <v>78</v>
      </c>
      <c r="F162" s="2">
        <f>SUM(F161-E162)</f>
        <v>11066.205000000018</v>
      </c>
      <c r="G162" t="s">
        <v>87</v>
      </c>
    </row>
    <row r="163" spans="1:7" x14ac:dyDescent="0.25">
      <c r="A163" s="1">
        <v>43540</v>
      </c>
      <c r="B163" t="s">
        <v>7</v>
      </c>
      <c r="C163">
        <v>6</v>
      </c>
      <c r="D163" s="2">
        <v>3.4</v>
      </c>
      <c r="E163" s="2">
        <f t="shared" ref="E163" si="23">C163*D163</f>
        <v>20.399999999999999</v>
      </c>
      <c r="F163" s="2">
        <f t="shared" ref="F163:F176" si="24">SUM(F162-E163)</f>
        <v>11045.805000000018</v>
      </c>
    </row>
    <row r="164" spans="1:7" x14ac:dyDescent="0.25">
      <c r="A164" s="1">
        <v>43555</v>
      </c>
      <c r="B164" t="s">
        <v>11</v>
      </c>
      <c r="C164">
        <v>1</v>
      </c>
      <c r="D164" s="2">
        <v>300</v>
      </c>
      <c r="E164" s="2">
        <f>SUM(C164*D164)</f>
        <v>300</v>
      </c>
      <c r="F164" s="2">
        <f t="shared" si="24"/>
        <v>10745.805000000018</v>
      </c>
    </row>
    <row r="165" spans="1:7" x14ac:dyDescent="0.25">
      <c r="A165" s="1">
        <v>43555</v>
      </c>
      <c r="B165" t="s">
        <v>12</v>
      </c>
      <c r="C165">
        <v>15</v>
      </c>
      <c r="D165" s="3">
        <v>1.2E-2</v>
      </c>
      <c r="E165" s="2">
        <f t="shared" ref="E165:E170" si="25">SUM(C165*D165)</f>
        <v>0.18</v>
      </c>
      <c r="F165" s="2">
        <f t="shared" si="24"/>
        <v>10745.625000000018</v>
      </c>
    </row>
    <row r="166" spans="1:7" x14ac:dyDescent="0.25">
      <c r="A166" s="1">
        <v>43555</v>
      </c>
      <c r="B166" t="s">
        <v>13</v>
      </c>
      <c r="C166">
        <v>9</v>
      </c>
      <c r="D166" s="3">
        <v>7.5999999999999998E-2</v>
      </c>
      <c r="E166" s="2">
        <f t="shared" si="25"/>
        <v>0.68399999999999994</v>
      </c>
      <c r="F166" s="2">
        <f t="shared" si="24"/>
        <v>10744.941000000019</v>
      </c>
    </row>
    <row r="167" spans="1:7" x14ac:dyDescent="0.25">
      <c r="A167" s="1">
        <v>43555</v>
      </c>
      <c r="B167" t="s">
        <v>14</v>
      </c>
      <c r="C167">
        <v>331</v>
      </c>
      <c r="D167" s="3">
        <v>1.2E-2</v>
      </c>
      <c r="E167" s="2">
        <f t="shared" si="25"/>
        <v>3.972</v>
      </c>
      <c r="F167" s="2">
        <f t="shared" si="24"/>
        <v>10740.969000000019</v>
      </c>
    </row>
    <row r="168" spans="1:7" x14ac:dyDescent="0.25">
      <c r="A168" s="1">
        <v>43555</v>
      </c>
      <c r="B168" t="s">
        <v>15</v>
      </c>
      <c r="C168">
        <v>219</v>
      </c>
      <c r="D168" s="3">
        <v>7.5999999999999998E-2</v>
      </c>
      <c r="E168" s="2">
        <f t="shared" si="25"/>
        <v>16.643999999999998</v>
      </c>
      <c r="F168" s="2">
        <f t="shared" si="24"/>
        <v>10724.325000000019</v>
      </c>
    </row>
    <row r="169" spans="1:7" x14ac:dyDescent="0.25">
      <c r="A169" s="1">
        <v>43555</v>
      </c>
      <c r="B169" t="s">
        <v>16</v>
      </c>
      <c r="C169">
        <v>471</v>
      </c>
      <c r="D169" s="3">
        <v>1.0999999999999999E-2</v>
      </c>
      <c r="E169" s="2">
        <f t="shared" si="25"/>
        <v>5.181</v>
      </c>
      <c r="F169" s="2">
        <f t="shared" si="24"/>
        <v>10719.144000000018</v>
      </c>
    </row>
    <row r="170" spans="1:7" x14ac:dyDescent="0.25">
      <c r="A170" s="1">
        <v>43555</v>
      </c>
      <c r="B170" t="s">
        <v>17</v>
      </c>
      <c r="C170">
        <v>1029</v>
      </c>
      <c r="D170" s="3">
        <v>5.6000000000000001E-2</v>
      </c>
      <c r="E170" s="2">
        <f t="shared" si="25"/>
        <v>57.624000000000002</v>
      </c>
      <c r="F170" s="2">
        <f t="shared" si="24"/>
        <v>10661.520000000019</v>
      </c>
    </row>
    <row r="171" spans="1:7" x14ac:dyDescent="0.25">
      <c r="A171" s="1">
        <v>43555</v>
      </c>
      <c r="B171" t="s">
        <v>18</v>
      </c>
      <c r="C171">
        <v>0</v>
      </c>
      <c r="E171" s="2">
        <v>0</v>
      </c>
      <c r="F171" s="2">
        <f t="shared" si="24"/>
        <v>10661.520000000019</v>
      </c>
    </row>
    <row r="172" spans="1:7" x14ac:dyDescent="0.25">
      <c r="A172" s="1">
        <v>43555</v>
      </c>
      <c r="B172" t="s">
        <v>90</v>
      </c>
      <c r="C172">
        <v>1</v>
      </c>
      <c r="D172" s="2">
        <v>3.4</v>
      </c>
      <c r="E172" s="2">
        <v>3.4</v>
      </c>
      <c r="F172" s="2">
        <f t="shared" si="24"/>
        <v>10658.120000000019</v>
      </c>
    </row>
    <row r="173" spans="1:7" x14ac:dyDescent="0.25">
      <c r="A173" s="1">
        <v>43555</v>
      </c>
      <c r="B173" s="4" t="s">
        <v>91</v>
      </c>
      <c r="C173">
        <v>4</v>
      </c>
      <c r="D173" s="2">
        <v>0</v>
      </c>
      <c r="E173" s="2">
        <v>0</v>
      </c>
      <c r="F173" s="2">
        <f t="shared" si="24"/>
        <v>10658.120000000019</v>
      </c>
    </row>
    <row r="174" spans="1:7" x14ac:dyDescent="0.25">
      <c r="A174" s="1">
        <v>43555</v>
      </c>
      <c r="B174" t="s">
        <v>20</v>
      </c>
      <c r="C174">
        <v>0</v>
      </c>
      <c r="D174" s="2">
        <v>1.5</v>
      </c>
      <c r="E174" s="2">
        <v>0</v>
      </c>
      <c r="F174" s="2">
        <f t="shared" si="24"/>
        <v>10658.120000000019</v>
      </c>
    </row>
    <row r="175" spans="1:7" x14ac:dyDescent="0.25">
      <c r="A175" s="1">
        <v>43555</v>
      </c>
      <c r="B175" t="s">
        <v>22</v>
      </c>
      <c r="C175">
        <v>0</v>
      </c>
      <c r="D175" s="2">
        <v>0</v>
      </c>
      <c r="E175" s="2">
        <v>0</v>
      </c>
      <c r="F175" s="2">
        <f t="shared" si="24"/>
        <v>10658.120000000019</v>
      </c>
    </row>
    <row r="176" spans="1:7" x14ac:dyDescent="0.25">
      <c r="A176" s="1">
        <v>43555</v>
      </c>
      <c r="B176" t="s">
        <v>21</v>
      </c>
      <c r="C176">
        <v>0</v>
      </c>
      <c r="D176" s="2">
        <v>0</v>
      </c>
      <c r="E176" s="2">
        <v>0</v>
      </c>
      <c r="F176" s="2">
        <f t="shared" si="24"/>
        <v>10658.120000000019</v>
      </c>
    </row>
    <row r="178" spans="1:7" x14ac:dyDescent="0.25">
      <c r="B178" t="s">
        <v>89</v>
      </c>
    </row>
    <row r="180" spans="1:7" x14ac:dyDescent="0.25">
      <c r="A180" s="1">
        <v>43578</v>
      </c>
      <c r="B180" t="s">
        <v>92</v>
      </c>
      <c r="E180" s="2">
        <v>36</v>
      </c>
      <c r="F180" s="2">
        <f>SUM(F176-E180)</f>
        <v>10622.120000000019</v>
      </c>
      <c r="G180" t="s">
        <v>106</v>
      </c>
    </row>
    <row r="181" spans="1:7" x14ac:dyDescent="0.25">
      <c r="A181" s="1">
        <v>43578</v>
      </c>
      <c r="B181" t="s">
        <v>93</v>
      </c>
      <c r="E181" s="2">
        <v>20.91</v>
      </c>
      <c r="F181" s="2">
        <f>SUM(F180-E181)</f>
        <v>10601.210000000019</v>
      </c>
      <c r="G181" t="s">
        <v>107</v>
      </c>
    </row>
    <row r="182" spans="1:7" x14ac:dyDescent="0.25">
      <c r="A182" s="1">
        <v>43585</v>
      </c>
      <c r="B182" t="s">
        <v>11</v>
      </c>
      <c r="C182">
        <v>1</v>
      </c>
      <c r="D182" s="2">
        <v>300</v>
      </c>
      <c r="E182" s="2">
        <f>SUM(C182*D182)</f>
        <v>300</v>
      </c>
      <c r="F182" s="2">
        <f t="shared" ref="F182:F194" si="26">SUM(F181-E182)</f>
        <v>10301.210000000019</v>
      </c>
    </row>
    <row r="183" spans="1:7" x14ac:dyDescent="0.25">
      <c r="A183" s="1">
        <v>43585</v>
      </c>
      <c r="B183" t="s">
        <v>12</v>
      </c>
      <c r="C183">
        <v>13</v>
      </c>
      <c r="D183" s="3">
        <v>1.2E-2</v>
      </c>
      <c r="E183" s="2">
        <f t="shared" ref="E183:E188" si="27">SUM(C183*D183)</f>
        <v>0.156</v>
      </c>
      <c r="F183" s="2">
        <f t="shared" si="26"/>
        <v>10301.054000000018</v>
      </c>
    </row>
    <row r="184" spans="1:7" x14ac:dyDescent="0.25">
      <c r="A184" s="1">
        <v>43585</v>
      </c>
      <c r="B184" t="s">
        <v>13</v>
      </c>
      <c r="C184">
        <v>4</v>
      </c>
      <c r="D184" s="3">
        <v>7.5999999999999998E-2</v>
      </c>
      <c r="E184" s="2">
        <f t="shared" si="27"/>
        <v>0.30399999999999999</v>
      </c>
      <c r="F184" s="2">
        <f t="shared" si="26"/>
        <v>10300.750000000018</v>
      </c>
    </row>
    <row r="185" spans="1:7" x14ac:dyDescent="0.25">
      <c r="A185" s="1">
        <v>43585</v>
      </c>
      <c r="B185" t="s">
        <v>14</v>
      </c>
      <c r="C185">
        <v>221</v>
      </c>
      <c r="D185" s="3">
        <v>1.2E-2</v>
      </c>
      <c r="E185" s="2">
        <f t="shared" si="27"/>
        <v>2.6520000000000001</v>
      </c>
      <c r="F185" s="2">
        <f t="shared" si="26"/>
        <v>10298.098000000018</v>
      </c>
    </row>
    <row r="186" spans="1:7" x14ac:dyDescent="0.25">
      <c r="A186" s="1">
        <v>43585</v>
      </c>
      <c r="B186" t="s">
        <v>15</v>
      </c>
      <c r="C186">
        <v>298</v>
      </c>
      <c r="D186" s="3">
        <v>7.5999999999999998E-2</v>
      </c>
      <c r="E186" s="2">
        <f t="shared" si="27"/>
        <v>22.648</v>
      </c>
      <c r="F186" s="2">
        <f t="shared" si="26"/>
        <v>10275.450000000019</v>
      </c>
    </row>
    <row r="187" spans="1:7" x14ac:dyDescent="0.25">
      <c r="A187" s="1">
        <v>43585</v>
      </c>
      <c r="B187" t="s">
        <v>16</v>
      </c>
      <c r="C187">
        <v>339</v>
      </c>
      <c r="D187" s="3">
        <v>1.0999999999999999E-2</v>
      </c>
      <c r="E187" s="2">
        <f t="shared" si="27"/>
        <v>3.7289999999999996</v>
      </c>
      <c r="F187" s="2">
        <f t="shared" si="26"/>
        <v>10271.72100000002</v>
      </c>
    </row>
    <row r="188" spans="1:7" x14ac:dyDescent="0.25">
      <c r="A188" s="1">
        <v>43585</v>
      </c>
      <c r="B188" t="s">
        <v>17</v>
      </c>
      <c r="C188">
        <v>682</v>
      </c>
      <c r="D188" s="3">
        <v>5.6000000000000001E-2</v>
      </c>
      <c r="E188" s="2">
        <f t="shared" si="27"/>
        <v>38.192</v>
      </c>
      <c r="F188" s="2">
        <f t="shared" si="26"/>
        <v>10233.52900000002</v>
      </c>
    </row>
    <row r="189" spans="1:7" x14ac:dyDescent="0.25">
      <c r="A189" s="1">
        <v>43585</v>
      </c>
      <c r="B189" t="s">
        <v>18</v>
      </c>
      <c r="C189">
        <v>4</v>
      </c>
      <c r="E189" s="2">
        <v>3.25</v>
      </c>
      <c r="F189" s="2">
        <f t="shared" si="26"/>
        <v>10230.27900000002</v>
      </c>
    </row>
    <row r="190" spans="1:7" x14ac:dyDescent="0.25">
      <c r="A190" s="1">
        <v>43585</v>
      </c>
      <c r="B190" t="s">
        <v>19</v>
      </c>
      <c r="C190">
        <v>0</v>
      </c>
      <c r="D190" s="2">
        <v>0</v>
      </c>
      <c r="E190" s="2">
        <v>0</v>
      </c>
      <c r="F190" s="2">
        <f t="shared" si="26"/>
        <v>10230.27900000002</v>
      </c>
    </row>
    <row r="191" spans="1:7" x14ac:dyDescent="0.25">
      <c r="A191" s="1">
        <v>43585</v>
      </c>
      <c r="B191" s="4" t="s">
        <v>95</v>
      </c>
      <c r="C191">
        <v>1</v>
      </c>
      <c r="D191" s="2">
        <v>0</v>
      </c>
      <c r="E191" s="2">
        <v>0</v>
      </c>
      <c r="F191" s="2">
        <f t="shared" si="26"/>
        <v>10230.27900000002</v>
      </c>
    </row>
    <row r="192" spans="1:7" x14ac:dyDescent="0.25">
      <c r="A192" s="1">
        <v>43585</v>
      </c>
      <c r="B192" t="s">
        <v>20</v>
      </c>
      <c r="C192">
        <v>0</v>
      </c>
      <c r="D192" s="2">
        <v>1.5</v>
      </c>
      <c r="E192" s="2">
        <v>0</v>
      </c>
      <c r="F192" s="2">
        <f t="shared" si="26"/>
        <v>10230.27900000002</v>
      </c>
    </row>
    <row r="193" spans="1:7" x14ac:dyDescent="0.25">
      <c r="A193" s="1">
        <v>43585</v>
      </c>
      <c r="B193" t="s">
        <v>22</v>
      </c>
      <c r="C193">
        <v>0</v>
      </c>
      <c r="D193" s="2">
        <v>0</v>
      </c>
      <c r="E193" s="2">
        <v>0</v>
      </c>
      <c r="F193" s="2">
        <f t="shared" si="26"/>
        <v>10230.27900000002</v>
      </c>
    </row>
    <row r="194" spans="1:7" x14ac:dyDescent="0.25">
      <c r="A194" s="1">
        <v>43585</v>
      </c>
      <c r="B194" t="s">
        <v>21</v>
      </c>
      <c r="C194">
        <v>0</v>
      </c>
      <c r="D194" s="2">
        <v>0</v>
      </c>
      <c r="E194" s="2">
        <v>0</v>
      </c>
      <c r="F194" s="2">
        <f t="shared" si="26"/>
        <v>10230.27900000002</v>
      </c>
    </row>
    <row r="196" spans="1:7" x14ac:dyDescent="0.25">
      <c r="B196" t="s">
        <v>94</v>
      </c>
    </row>
    <row r="198" spans="1:7" x14ac:dyDescent="0.25">
      <c r="A198" s="1">
        <v>43606</v>
      </c>
      <c r="B198" t="s">
        <v>97</v>
      </c>
      <c r="C198">
        <v>12</v>
      </c>
      <c r="D198" s="2">
        <v>2.13</v>
      </c>
      <c r="E198" s="2">
        <f t="shared" ref="E198" si="28">C198*D198</f>
        <v>25.56</v>
      </c>
      <c r="F198" s="2">
        <f>SUM(F194-E198)</f>
        <v>10204.719000000021</v>
      </c>
    </row>
    <row r="199" spans="1:7" x14ac:dyDescent="0.25">
      <c r="A199" s="1">
        <v>43616</v>
      </c>
      <c r="B199" t="s">
        <v>99</v>
      </c>
      <c r="D199" s="2"/>
      <c r="E199" s="2">
        <v>81.88</v>
      </c>
      <c r="F199" s="2">
        <f>SUM(F198-E199)</f>
        <v>10122.839000000022</v>
      </c>
      <c r="G199" t="s">
        <v>108</v>
      </c>
    </row>
    <row r="200" spans="1:7" x14ac:dyDescent="0.25">
      <c r="A200" s="1">
        <v>43616</v>
      </c>
      <c r="B200" t="s">
        <v>11</v>
      </c>
      <c r="D200" s="2"/>
      <c r="E200" s="2">
        <v>53</v>
      </c>
      <c r="F200" s="2">
        <f t="shared" ref="F200:F213" si="29">SUM(F199-E200)</f>
        <v>10069.839000000022</v>
      </c>
    </row>
    <row r="201" spans="1:7" x14ac:dyDescent="0.25">
      <c r="A201" s="1">
        <v>43616</v>
      </c>
      <c r="B201" t="s">
        <v>11</v>
      </c>
      <c r="E201" s="2">
        <v>246</v>
      </c>
      <c r="F201" s="2">
        <f t="shared" si="29"/>
        <v>9823.8390000000218</v>
      </c>
    </row>
    <row r="202" spans="1:7" x14ac:dyDescent="0.25">
      <c r="A202" s="1">
        <v>43616</v>
      </c>
      <c r="B202" t="s">
        <v>12</v>
      </c>
      <c r="C202">
        <v>51</v>
      </c>
      <c r="D202" s="3">
        <v>1.2E-2</v>
      </c>
      <c r="E202" s="2">
        <f t="shared" ref="E202:E207" si="30">SUM(C202*D202)</f>
        <v>0.61199999999999999</v>
      </c>
      <c r="F202" s="2">
        <f t="shared" si="29"/>
        <v>9823.2270000000226</v>
      </c>
    </row>
    <row r="203" spans="1:7" x14ac:dyDescent="0.25">
      <c r="A203" s="1">
        <v>43616</v>
      </c>
      <c r="B203" t="s">
        <v>13</v>
      </c>
      <c r="C203">
        <v>138</v>
      </c>
      <c r="D203" s="3">
        <v>7.5999999999999998E-2</v>
      </c>
      <c r="E203" s="2">
        <f t="shared" si="30"/>
        <v>10.488</v>
      </c>
      <c r="F203" s="2">
        <f t="shared" si="29"/>
        <v>9812.7390000000232</v>
      </c>
    </row>
    <row r="204" spans="1:7" x14ac:dyDescent="0.25">
      <c r="A204" s="1">
        <v>43616</v>
      </c>
      <c r="B204" t="s">
        <v>14</v>
      </c>
      <c r="C204">
        <v>151</v>
      </c>
      <c r="D204" s="3">
        <v>1.2E-2</v>
      </c>
      <c r="E204" s="2">
        <f t="shared" si="30"/>
        <v>1.8120000000000001</v>
      </c>
      <c r="F204" s="2">
        <f t="shared" si="29"/>
        <v>9810.9270000000233</v>
      </c>
    </row>
    <row r="205" spans="1:7" x14ac:dyDescent="0.25">
      <c r="A205" s="1">
        <v>43616</v>
      </c>
      <c r="B205" t="s">
        <v>15</v>
      </c>
      <c r="C205">
        <v>53</v>
      </c>
      <c r="D205" s="3">
        <v>7.5999999999999998E-2</v>
      </c>
      <c r="E205" s="2">
        <f t="shared" si="30"/>
        <v>4.0279999999999996</v>
      </c>
      <c r="F205" s="2">
        <f t="shared" si="29"/>
        <v>9806.8990000000231</v>
      </c>
    </row>
    <row r="206" spans="1:7" x14ac:dyDescent="0.25">
      <c r="A206" s="1">
        <v>43616</v>
      </c>
      <c r="B206" t="s">
        <v>16</v>
      </c>
      <c r="C206">
        <v>282</v>
      </c>
      <c r="D206" s="3">
        <v>1.0999999999999999E-2</v>
      </c>
      <c r="E206" s="2">
        <f t="shared" si="30"/>
        <v>3.1019999999999999</v>
      </c>
      <c r="F206" s="2">
        <f t="shared" si="29"/>
        <v>9803.7970000000223</v>
      </c>
    </row>
    <row r="207" spans="1:7" x14ac:dyDescent="0.25">
      <c r="A207" s="1">
        <v>43616</v>
      </c>
      <c r="B207" t="s">
        <v>17</v>
      </c>
      <c r="C207">
        <v>311</v>
      </c>
      <c r="D207" s="3">
        <v>5.6000000000000001E-2</v>
      </c>
      <c r="E207" s="2">
        <f t="shared" si="30"/>
        <v>17.416</v>
      </c>
      <c r="F207" s="2">
        <f t="shared" si="29"/>
        <v>9786.3810000000231</v>
      </c>
    </row>
    <row r="208" spans="1:7" x14ac:dyDescent="0.25">
      <c r="A208" s="1">
        <v>43616</v>
      </c>
      <c r="B208" t="s">
        <v>18</v>
      </c>
      <c r="C208">
        <v>10</v>
      </c>
      <c r="E208" s="2">
        <v>5</v>
      </c>
      <c r="F208" s="2">
        <f t="shared" si="29"/>
        <v>9781.3810000000231</v>
      </c>
    </row>
    <row r="209" spans="1:7" x14ac:dyDescent="0.25">
      <c r="A209" s="1">
        <v>43616</v>
      </c>
      <c r="B209" t="s">
        <v>19</v>
      </c>
      <c r="C209">
        <v>0</v>
      </c>
      <c r="D209" s="2">
        <v>0</v>
      </c>
      <c r="E209" s="2">
        <v>0</v>
      </c>
      <c r="F209" s="2">
        <f t="shared" si="29"/>
        <v>9781.3810000000231</v>
      </c>
    </row>
    <row r="210" spans="1:7" x14ac:dyDescent="0.25">
      <c r="A210" s="1">
        <v>43616</v>
      </c>
      <c r="B210" s="4" t="s">
        <v>100</v>
      </c>
      <c r="C210">
        <v>1</v>
      </c>
      <c r="D210" s="2">
        <v>0</v>
      </c>
      <c r="E210" s="2">
        <v>0</v>
      </c>
      <c r="F210" s="2">
        <f t="shared" si="29"/>
        <v>9781.3810000000231</v>
      </c>
    </row>
    <row r="211" spans="1:7" x14ac:dyDescent="0.25">
      <c r="A211" s="1">
        <v>43616</v>
      </c>
      <c r="B211" t="s">
        <v>20</v>
      </c>
      <c r="C211">
        <v>0</v>
      </c>
      <c r="D211" s="2">
        <v>1.5</v>
      </c>
      <c r="E211" s="2">
        <v>0</v>
      </c>
      <c r="F211" s="2">
        <f t="shared" si="29"/>
        <v>9781.3810000000231</v>
      </c>
    </row>
    <row r="212" spans="1:7" x14ac:dyDescent="0.25">
      <c r="A212" s="1">
        <v>43616</v>
      </c>
      <c r="B212" t="s">
        <v>22</v>
      </c>
      <c r="C212">
        <v>0</v>
      </c>
      <c r="D212" s="2">
        <v>0</v>
      </c>
      <c r="E212" s="2">
        <v>0</v>
      </c>
      <c r="F212" s="2">
        <f t="shared" si="29"/>
        <v>9781.3810000000231</v>
      </c>
    </row>
    <row r="213" spans="1:7" x14ac:dyDescent="0.25">
      <c r="A213" s="1">
        <v>43616</v>
      </c>
      <c r="B213" t="s">
        <v>21</v>
      </c>
      <c r="C213">
        <v>0</v>
      </c>
      <c r="D213" s="2">
        <v>0</v>
      </c>
      <c r="E213" s="2">
        <v>0</v>
      </c>
      <c r="F213" s="2">
        <f t="shared" si="29"/>
        <v>9781.3810000000231</v>
      </c>
    </row>
    <row r="215" spans="1:7" x14ac:dyDescent="0.25">
      <c r="B215" t="s">
        <v>98</v>
      </c>
    </row>
    <row r="217" spans="1:7" x14ac:dyDescent="0.25">
      <c r="A217" s="1">
        <v>43633</v>
      </c>
      <c r="B217" t="s">
        <v>7</v>
      </c>
      <c r="C217">
        <v>5</v>
      </c>
      <c r="D217" s="2">
        <v>3.4</v>
      </c>
      <c r="E217" s="2">
        <f t="shared" ref="E217" si="31">C217*D217</f>
        <v>17</v>
      </c>
      <c r="F217" s="2">
        <f>SUM(F213-E217)</f>
        <v>9764.3810000000231</v>
      </c>
    </row>
    <row r="218" spans="1:7" x14ac:dyDescent="0.25">
      <c r="A218" s="1">
        <v>43633</v>
      </c>
      <c r="B218" t="s">
        <v>103</v>
      </c>
      <c r="E218" s="2">
        <v>451.55</v>
      </c>
      <c r="F218" s="2">
        <f>SUM(F217-E218)</f>
        <v>9312.8310000000238</v>
      </c>
      <c r="G218" t="s">
        <v>109</v>
      </c>
    </row>
    <row r="219" spans="1:7" x14ac:dyDescent="0.25">
      <c r="A219" s="1">
        <v>43633</v>
      </c>
      <c r="B219" t="s">
        <v>104</v>
      </c>
      <c r="E219" s="2">
        <v>486.91</v>
      </c>
      <c r="F219" s="2">
        <f t="shared" ref="F219:F239" si="32">SUM(F218-E219)</f>
        <v>8825.9210000000239</v>
      </c>
      <c r="G219" t="s">
        <v>101</v>
      </c>
    </row>
    <row r="220" spans="1:7" x14ac:dyDescent="0.25">
      <c r="A220" s="1">
        <v>43633</v>
      </c>
      <c r="B220" t="s">
        <v>105</v>
      </c>
      <c r="E220" s="2">
        <v>348.36</v>
      </c>
      <c r="F220" s="2">
        <f t="shared" si="32"/>
        <v>8477.5610000000233</v>
      </c>
      <c r="G220" t="s">
        <v>102</v>
      </c>
    </row>
    <row r="221" spans="1:7" x14ac:dyDescent="0.25">
      <c r="A221" s="1">
        <v>43634</v>
      </c>
      <c r="B221" t="s">
        <v>111</v>
      </c>
      <c r="E221" s="2">
        <v>614.4</v>
      </c>
      <c r="F221" s="2">
        <f t="shared" si="32"/>
        <v>7863.1610000000237</v>
      </c>
      <c r="G221" t="s">
        <v>110</v>
      </c>
    </row>
    <row r="222" spans="1:7" x14ac:dyDescent="0.25">
      <c r="A222" s="1">
        <v>43635</v>
      </c>
      <c r="B222" t="s">
        <v>113</v>
      </c>
      <c r="E222" s="2">
        <v>5000</v>
      </c>
      <c r="F222" s="2">
        <f t="shared" si="32"/>
        <v>2863.1610000000237</v>
      </c>
      <c r="G222" t="s">
        <v>112</v>
      </c>
    </row>
    <row r="223" spans="1:7" x14ac:dyDescent="0.25">
      <c r="A223" s="1">
        <v>43641</v>
      </c>
      <c r="B223" t="s">
        <v>115</v>
      </c>
      <c r="E223" s="2">
        <v>-5000</v>
      </c>
      <c r="F223" s="2">
        <f t="shared" si="32"/>
        <v>7863.1610000000237</v>
      </c>
    </row>
    <row r="224" spans="1:7" x14ac:dyDescent="0.25">
      <c r="A224" s="1">
        <v>43641</v>
      </c>
      <c r="B224" t="s">
        <v>116</v>
      </c>
      <c r="E224" s="2">
        <v>0</v>
      </c>
      <c r="F224" s="2">
        <f t="shared" si="32"/>
        <v>7863.1610000000237</v>
      </c>
      <c r="G224" t="s">
        <v>114</v>
      </c>
    </row>
    <row r="225" spans="1:7" x14ac:dyDescent="0.25">
      <c r="A225" s="1">
        <v>43644</v>
      </c>
      <c r="B225" t="s">
        <v>117</v>
      </c>
      <c r="C225">
        <v>1</v>
      </c>
      <c r="D225" s="2">
        <v>25.85</v>
      </c>
      <c r="E225" s="2">
        <v>25.85</v>
      </c>
      <c r="F225" s="2">
        <f t="shared" si="32"/>
        <v>7837.3110000000233</v>
      </c>
    </row>
    <row r="226" spans="1:7" x14ac:dyDescent="0.25">
      <c r="A226" s="1">
        <v>43646</v>
      </c>
      <c r="B226" t="s">
        <v>120</v>
      </c>
      <c r="D226" s="2"/>
      <c r="E226" s="2">
        <v>282.57</v>
      </c>
      <c r="F226" s="2">
        <f t="shared" si="32"/>
        <v>7554.7410000000236</v>
      </c>
      <c r="G226" t="s">
        <v>121</v>
      </c>
    </row>
    <row r="227" spans="1:7" x14ac:dyDescent="0.25">
      <c r="A227" s="1">
        <v>43646</v>
      </c>
      <c r="B227" t="s">
        <v>11</v>
      </c>
      <c r="C227">
        <v>1</v>
      </c>
      <c r="D227" s="2">
        <v>300</v>
      </c>
      <c r="E227" s="2">
        <v>300</v>
      </c>
      <c r="F227" s="2">
        <f t="shared" si="32"/>
        <v>7254.7410000000236</v>
      </c>
    </row>
    <row r="228" spans="1:7" x14ac:dyDescent="0.25">
      <c r="A228" s="1">
        <v>43646</v>
      </c>
      <c r="B228" t="s">
        <v>12</v>
      </c>
      <c r="C228">
        <v>89</v>
      </c>
      <c r="D228" s="3">
        <v>1.2E-2</v>
      </c>
      <c r="E228" s="2">
        <f t="shared" ref="E228:E233" si="33">SUM(C228*D228)</f>
        <v>1.0680000000000001</v>
      </c>
      <c r="F228" s="2">
        <f t="shared" si="32"/>
        <v>7253.6730000000234</v>
      </c>
    </row>
    <row r="229" spans="1:7" x14ac:dyDescent="0.25">
      <c r="A229" s="1">
        <v>43646</v>
      </c>
      <c r="B229" t="s">
        <v>13</v>
      </c>
      <c r="C229">
        <v>5</v>
      </c>
      <c r="D229" s="3">
        <v>7.5999999999999998E-2</v>
      </c>
      <c r="E229" s="2">
        <f t="shared" si="33"/>
        <v>0.38</v>
      </c>
      <c r="F229" s="2">
        <f t="shared" si="32"/>
        <v>7253.2930000000233</v>
      </c>
    </row>
    <row r="230" spans="1:7" x14ac:dyDescent="0.25">
      <c r="A230" s="1">
        <v>43646</v>
      </c>
      <c r="B230" t="s">
        <v>14</v>
      </c>
      <c r="C230">
        <v>24</v>
      </c>
      <c r="D230" s="3">
        <v>1.2E-2</v>
      </c>
      <c r="E230" s="2">
        <f t="shared" si="33"/>
        <v>0.28800000000000003</v>
      </c>
      <c r="F230" s="2">
        <f t="shared" si="32"/>
        <v>7253.0050000000238</v>
      </c>
    </row>
    <row r="231" spans="1:7" x14ac:dyDescent="0.25">
      <c r="A231" s="1">
        <v>43646</v>
      </c>
      <c r="B231" t="s">
        <v>15</v>
      </c>
      <c r="C231">
        <v>0</v>
      </c>
      <c r="D231" s="3">
        <v>7.5999999999999998E-2</v>
      </c>
      <c r="E231" s="2">
        <f t="shared" si="33"/>
        <v>0</v>
      </c>
      <c r="F231" s="2">
        <f t="shared" si="32"/>
        <v>7253.0050000000238</v>
      </c>
    </row>
    <row r="232" spans="1:7" x14ac:dyDescent="0.25">
      <c r="A232" s="1">
        <v>43646</v>
      </c>
      <c r="B232" t="s">
        <v>16</v>
      </c>
      <c r="C232">
        <v>693</v>
      </c>
      <c r="D232" s="3">
        <v>1.0999999999999999E-2</v>
      </c>
      <c r="E232" s="2">
        <f t="shared" si="33"/>
        <v>7.6229999999999993</v>
      </c>
      <c r="F232" s="2">
        <f t="shared" si="32"/>
        <v>7245.3820000000242</v>
      </c>
    </row>
    <row r="233" spans="1:7" x14ac:dyDescent="0.25">
      <c r="A233" s="1">
        <v>43646</v>
      </c>
      <c r="B233" t="s">
        <v>17</v>
      </c>
      <c r="C233">
        <v>400</v>
      </c>
      <c r="D233" s="3">
        <v>5.6000000000000001E-2</v>
      </c>
      <c r="E233" s="2">
        <f t="shared" si="33"/>
        <v>22.400000000000002</v>
      </c>
      <c r="F233" s="2">
        <f t="shared" si="32"/>
        <v>7222.9820000000245</v>
      </c>
    </row>
    <row r="234" spans="1:7" x14ac:dyDescent="0.25">
      <c r="A234" s="1">
        <v>43646</v>
      </c>
      <c r="B234" t="s">
        <v>18</v>
      </c>
      <c r="C234">
        <v>35</v>
      </c>
      <c r="E234" s="2">
        <v>26.5</v>
      </c>
      <c r="F234" s="2">
        <f t="shared" si="32"/>
        <v>7196.4820000000245</v>
      </c>
    </row>
    <row r="235" spans="1:7" x14ac:dyDescent="0.25">
      <c r="A235" s="1">
        <v>43646</v>
      </c>
      <c r="B235" t="s">
        <v>119</v>
      </c>
      <c r="C235">
        <v>5</v>
      </c>
      <c r="D235" s="2">
        <v>10</v>
      </c>
      <c r="E235" s="2">
        <f t="shared" ref="E235" si="34">C235*D235</f>
        <v>50</v>
      </c>
      <c r="F235" s="2">
        <f t="shared" si="32"/>
        <v>7146.4820000000245</v>
      </c>
    </row>
    <row r="236" spans="1:7" x14ac:dyDescent="0.25">
      <c r="A236" s="1">
        <v>43646</v>
      </c>
      <c r="B236" s="4" t="s">
        <v>100</v>
      </c>
      <c r="C236">
        <v>0</v>
      </c>
      <c r="D236" s="2">
        <v>0</v>
      </c>
      <c r="E236" s="2">
        <v>0</v>
      </c>
      <c r="F236" s="2">
        <f t="shared" si="32"/>
        <v>7146.4820000000245</v>
      </c>
    </row>
    <row r="237" spans="1:7" x14ac:dyDescent="0.25">
      <c r="A237" s="1">
        <v>43646</v>
      </c>
      <c r="B237" t="s">
        <v>20</v>
      </c>
      <c r="C237">
        <v>0</v>
      </c>
      <c r="D237" s="2">
        <v>0</v>
      </c>
      <c r="E237" s="2">
        <v>0</v>
      </c>
      <c r="F237" s="2">
        <f t="shared" si="32"/>
        <v>7146.4820000000245</v>
      </c>
    </row>
    <row r="238" spans="1:7" x14ac:dyDescent="0.25">
      <c r="A238" s="1">
        <v>43646</v>
      </c>
      <c r="B238" t="s">
        <v>22</v>
      </c>
      <c r="C238">
        <v>0</v>
      </c>
      <c r="D238" s="2">
        <v>0</v>
      </c>
      <c r="E238" s="2">
        <v>0</v>
      </c>
      <c r="F238" s="2">
        <f t="shared" si="32"/>
        <v>7146.4820000000245</v>
      </c>
    </row>
    <row r="239" spans="1:7" x14ac:dyDescent="0.25">
      <c r="A239" s="1">
        <v>43646</v>
      </c>
      <c r="B239" t="s">
        <v>21</v>
      </c>
      <c r="C239">
        <v>0</v>
      </c>
      <c r="D239" s="2">
        <v>0</v>
      </c>
      <c r="E239" s="2">
        <v>0</v>
      </c>
      <c r="F239" s="2">
        <f t="shared" si="32"/>
        <v>7146.4820000000245</v>
      </c>
    </row>
  </sheetData>
  <printOptions horizontalCentered="1" gridLines="1"/>
  <pageMargins left="0.5" right="0.5" top="0.5" bottom="0.5" header="0.25" footer="0.25"/>
  <pageSetup scale="8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Chart!$A$1:$A$11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workbookViewId="0">
      <selection activeCell="A8" sqref="A8"/>
    </sheetView>
  </sheetViews>
  <sheetFormatPr defaultRowHeight="15" x14ac:dyDescent="0.25"/>
  <cols>
    <col min="1" max="1" width="45.5703125" bestFit="1" customWidth="1"/>
    <col min="2" max="2" width="11.5703125" style="2" bestFit="1" customWidth="1"/>
  </cols>
  <sheetData>
    <row r="1" spans="1:2" x14ac:dyDescent="0.25">
      <c r="A1" t="s">
        <v>52</v>
      </c>
      <c r="B1" s="2">
        <f>SUMIF(Sheet1!H:H,A1,Sheet1!E:E)</f>
        <v>0</v>
      </c>
    </row>
    <row r="2" spans="1:2" x14ac:dyDescent="0.25">
      <c r="A2" t="s">
        <v>53</v>
      </c>
      <c r="B2" s="8">
        <f>SUMIF(Sheet1!H:H,A2,Sheet1!E:E)</f>
        <v>0</v>
      </c>
    </row>
    <row r="3" spans="1:2" x14ac:dyDescent="0.25">
      <c r="A3" t="s">
        <v>54</v>
      </c>
      <c r="B3" s="8">
        <f>SUMIF(Sheet1!H:H,A3,Sheet1!E:E)</f>
        <v>0</v>
      </c>
    </row>
    <row r="4" spans="1:2" x14ac:dyDescent="0.25">
      <c r="A4" t="s">
        <v>55</v>
      </c>
      <c r="B4" s="8">
        <f>SUMIF(Sheet1!H:H,A4,Sheet1!E:E)</f>
        <v>0</v>
      </c>
    </row>
    <row r="5" spans="1:2" x14ac:dyDescent="0.25">
      <c r="A5" t="s">
        <v>56</v>
      </c>
      <c r="B5" s="8">
        <f>SUMIF(Sheet1!H:H,A5,Sheet1!E:E)</f>
        <v>0</v>
      </c>
    </row>
    <row r="6" spans="1:2" x14ac:dyDescent="0.25">
      <c r="A6" t="s">
        <v>57</v>
      </c>
      <c r="B6" s="8">
        <f>SUMIF(Sheet1!H:H,A6,Sheet1!E:E)</f>
        <v>0</v>
      </c>
    </row>
    <row r="7" spans="1:2" x14ac:dyDescent="0.25">
      <c r="A7" t="s">
        <v>58</v>
      </c>
      <c r="B7" s="8">
        <f>SUMIF(Sheet1!H:H,A7,Sheet1!E:E)</f>
        <v>0</v>
      </c>
    </row>
    <row r="8" spans="1:2" x14ac:dyDescent="0.25">
      <c r="A8" t="s">
        <v>65</v>
      </c>
      <c r="B8" s="8">
        <f>SUMIF(Sheet1!H:H,A8,Sheet1!E:E)</f>
        <v>0</v>
      </c>
    </row>
    <row r="9" spans="1:2" x14ac:dyDescent="0.25">
      <c r="A9" t="s">
        <v>59</v>
      </c>
      <c r="B9" s="8">
        <f>SUMIF(Sheet1!H:H,A9,Sheet1!E:E)</f>
        <v>0</v>
      </c>
    </row>
    <row r="10" spans="1:2" x14ac:dyDescent="0.25">
      <c r="A10" t="s">
        <v>60</v>
      </c>
      <c r="B10" s="8">
        <f>SUMIF(Sheet1!H:H,A10,Sheet1!E:E)</f>
        <v>0</v>
      </c>
    </row>
    <row r="11" spans="1:2" x14ac:dyDescent="0.25">
      <c r="A11" t="s">
        <v>61</v>
      </c>
      <c r="B11" s="7">
        <f>SUMIF(Sheet1!H:H,A11,Sheet1!E:E)</f>
        <v>0</v>
      </c>
    </row>
    <row r="12" spans="1:2" x14ac:dyDescent="0.25">
      <c r="A12" t="s">
        <v>62</v>
      </c>
      <c r="B12" s="2">
        <f>SUM(B1:B11)</f>
        <v>0</v>
      </c>
    </row>
    <row r="13" spans="1:2" x14ac:dyDescent="0.25">
      <c r="A13" t="s">
        <v>63</v>
      </c>
      <c r="B13" s="7">
        <v>-20000</v>
      </c>
    </row>
    <row r="14" spans="1:2" x14ac:dyDescent="0.25">
      <c r="A14" t="s">
        <v>64</v>
      </c>
      <c r="B14" s="2">
        <f>SUM(B12:B13)</f>
        <v>-20000</v>
      </c>
    </row>
  </sheetData>
  <printOptions horizontalCentered="1"/>
  <pageMargins left="0.5" right="0.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cp:lastPrinted>2018-12-13T23:25:04Z</cp:lastPrinted>
  <dcterms:created xsi:type="dcterms:W3CDTF">2018-04-05T18:56:11Z</dcterms:created>
  <dcterms:modified xsi:type="dcterms:W3CDTF">2019-09-13T22:39:00Z</dcterms:modified>
</cp:coreProperties>
</file>